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9440" windowHeight="15600"/>
  </bookViews>
  <sheets>
    <sheet name="Antrag" sheetId="1" r:id="rId1"/>
    <sheet name="Teilnehmer 1-50" sheetId="2" r:id="rId2"/>
    <sheet name="Teilnehmer 51-100" sheetId="4" r:id="rId3"/>
    <sheet name="Abrechnung" sheetId="3" r:id="rId4"/>
  </sheets>
  <calcPr calcId="145621"/>
</workbook>
</file>

<file path=xl/calcChain.xml><?xml version="1.0" encoding="utf-8"?>
<calcChain xmlns="http://schemas.openxmlformats.org/spreadsheetml/2006/main">
  <c r="H1" i="3" l="1"/>
  <c r="G1" i="4"/>
  <c r="G1" i="2"/>
  <c r="F5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" i="4"/>
  <c r="J55" i="4" s="1"/>
  <c r="G55" i="4"/>
  <c r="F55" i="2"/>
  <c r="E25" i="3" s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" i="2"/>
  <c r="J55" i="2" s="1"/>
  <c r="E26" i="3" s="1"/>
  <c r="E35" i="3" s="1"/>
  <c r="E23" i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E55" i="4"/>
  <c r="D55" i="4"/>
  <c r="D55" i="2"/>
  <c r="C25" i="3" s="1"/>
  <c r="A1" i="4"/>
  <c r="B55" i="4"/>
  <c r="D18" i="3"/>
  <c r="C32" i="3"/>
  <c r="E55" i="2"/>
  <c r="D25" i="3" s="1"/>
  <c r="G55" i="2"/>
  <c r="F25" i="3" s="1"/>
  <c r="A1" i="3"/>
  <c r="A1" i="2"/>
  <c r="C40" i="1"/>
  <c r="B55" i="2"/>
  <c r="D25" i="1"/>
  <c r="E24" i="1"/>
  <c r="E22" i="1"/>
  <c r="E21" i="1"/>
  <c r="E25" i="1" s="1"/>
  <c r="K55" i="2" l="1"/>
  <c r="I55" i="4"/>
  <c r="H55" i="4"/>
  <c r="H55" i="2"/>
  <c r="K55" i="4"/>
  <c r="F26" i="3" s="1"/>
  <c r="F35" i="3" s="1"/>
  <c r="I55" i="2"/>
  <c r="D26" i="3" s="1"/>
  <c r="D35" i="3" s="1"/>
  <c r="C33" i="3"/>
  <c r="E34" i="3" l="1"/>
  <c r="E36" i="3" s="1"/>
  <c r="C34" i="3"/>
  <c r="D34" i="3"/>
  <c r="F34" i="3"/>
  <c r="C26" i="3"/>
  <c r="C35" i="3" s="1"/>
  <c r="F36" i="3"/>
  <c r="D36" i="3"/>
  <c r="C36" i="3" l="1"/>
</calcChain>
</file>

<file path=xl/sharedStrings.xml><?xml version="1.0" encoding="utf-8"?>
<sst xmlns="http://schemas.openxmlformats.org/spreadsheetml/2006/main" count="85" uniqueCount="52">
  <si>
    <t>Kurs Name</t>
  </si>
  <si>
    <t>Datum</t>
  </si>
  <si>
    <t>Kurs Ort</t>
  </si>
  <si>
    <t>Kurs Verantstalter</t>
  </si>
  <si>
    <t>Erwartete Kosten</t>
  </si>
  <si>
    <t>Trainer</t>
  </si>
  <si>
    <t>Teilnehmer</t>
  </si>
  <si>
    <t>Spesen</t>
  </si>
  <si>
    <t>SG</t>
  </si>
  <si>
    <t>TG</t>
  </si>
  <si>
    <t>Administrativer Aufwand</t>
  </si>
  <si>
    <t>Erwartete Einnahmen</t>
  </si>
  <si>
    <t>St.Gallen</t>
  </si>
  <si>
    <t>Thurgau</t>
  </si>
  <si>
    <t>Total</t>
  </si>
  <si>
    <t>Betrag</t>
  </si>
  <si>
    <t>andere</t>
  </si>
  <si>
    <t>Kanton</t>
  </si>
  <si>
    <t>AK</t>
  </si>
  <si>
    <t>Einnahmen</t>
  </si>
  <si>
    <t>Beitrag</t>
  </si>
  <si>
    <t>Bitte geben Sie den erwarteten Kurs-Aufwand ein.</t>
  </si>
  <si>
    <t>von</t>
  </si>
  <si>
    <t>bis</t>
  </si>
  <si>
    <t>Kurs-Angaben</t>
  </si>
  <si>
    <t>Andere Kantone</t>
  </si>
  <si>
    <t>Bitte geben Sie den Beitrag pro Kurs-Teilnehmer sowie die erwartete Teilnehmerzahl ein.</t>
  </si>
  <si>
    <t>Verantwortlicher</t>
  </si>
  <si>
    <t>Bemerkungen</t>
  </si>
  <si>
    <t>Aufwand</t>
  </si>
  <si>
    <t>Bitte führen Sie alle Aufwände korrekt auf.</t>
  </si>
  <si>
    <t>Position</t>
  </si>
  <si>
    <t>Beleg</t>
  </si>
  <si>
    <t>Total Aufwand</t>
  </si>
  <si>
    <t>Die Einnahmen werden aus der Mitgliederliste bzw. aus den Mitgliederbeiträgen berechnet.</t>
  </si>
  <si>
    <t>Aufschlüsselung nach Kanton</t>
  </si>
  <si>
    <t>Kursaufwand total</t>
  </si>
  <si>
    <t>Einnahmen pro Kanton</t>
  </si>
  <si>
    <t>Kurs-Kosten pro Kanton</t>
  </si>
  <si>
    <t>Aufwand pro Kanton</t>
  </si>
  <si>
    <t>Aufschlüsselung der Kurskosten pro Kanton</t>
  </si>
  <si>
    <t>Teilnehmer-Beiträge</t>
  </si>
  <si>
    <t>Kurs-Kosten pro Teilnehmer</t>
  </si>
  <si>
    <t>Bitte reichen Sie das Antrags-Formular fristgerecht bis 14 Tag nach Abschluss des Kurses beim Kantonalen Judoverband SG-TG ein.</t>
  </si>
  <si>
    <t>Vorname</t>
  </si>
  <si>
    <t>Nachname</t>
  </si>
  <si>
    <t>Appenzell AR</t>
  </si>
  <si>
    <t>AR</t>
  </si>
  <si>
    <t>Bitte reichen Sie das Antrags-Formular fristgerecht beim Kantonalen Judoverband SG-TG ein.</t>
  </si>
  <si>
    <t>Antrag-Nr.</t>
  </si>
  <si>
    <t>(leer lassen)</t>
  </si>
  <si>
    <t>Kurs-Antrag Judoverband SG-TG-AR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</si>
</sst>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/>
    <xf numFmtId="0" fontId="1" fillId="0" borderId="1" xfId="0" applyFont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0" fillId="0" borderId="0" xfId="0" applyBorder="1"/>
    <xf numFmtId="4" fontId="0" fillId="3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4" borderId="0" xfId="0" applyFill="1" applyAlignment="1">
      <alignment horizontal="right"/>
    </xf>
    <xf numFmtId="4" fontId="0" fillId="4" borderId="0" xfId="0" applyNumberFormat="1" applyFill="1" applyAlignment="1"/>
    <xf numFmtId="4" fontId="0" fillId="4" borderId="0" xfId="0" applyNumberFormat="1" applyFill="1"/>
    <xf numFmtId="4" fontId="1" fillId="4" borderId="0" xfId="0" applyNumberFormat="1" applyFont="1" applyFill="1"/>
    <xf numFmtId="0" fontId="0" fillId="3" borderId="0" xfId="0" applyFill="1" applyAlignment="1">
      <alignment horizontal="right"/>
    </xf>
    <xf numFmtId="4" fontId="0" fillId="3" borderId="0" xfId="0" applyNumberFormat="1" applyFill="1"/>
    <xf numFmtId="4" fontId="0" fillId="3" borderId="0" xfId="0" applyNumberFormat="1" applyFill="1" applyAlignment="1"/>
    <xf numFmtId="4" fontId="1" fillId="3" borderId="0" xfId="0" applyNumberFormat="1" applyFont="1" applyFill="1"/>
    <xf numFmtId="0" fontId="0" fillId="5" borderId="0" xfId="0" applyFill="1" applyAlignment="1">
      <alignment horizontal="right"/>
    </xf>
    <xf numFmtId="4" fontId="0" fillId="5" borderId="0" xfId="0" applyNumberFormat="1" applyFill="1"/>
    <xf numFmtId="4" fontId="0" fillId="5" borderId="0" xfId="0" applyNumberFormat="1" applyFill="1" applyAlignment="1"/>
    <xf numFmtId="4" fontId="1" fillId="5" borderId="0" xfId="0" applyNumberFormat="1" applyFont="1" applyFill="1"/>
    <xf numFmtId="14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Border="1"/>
    <xf numFmtId="4" fontId="1" fillId="0" borderId="0" xfId="0" applyNumberFormat="1" applyFont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7" borderId="0" xfId="0" applyFill="1" applyAlignment="1">
      <alignment horizontal="right"/>
    </xf>
    <xf numFmtId="4" fontId="0" fillId="7" borderId="0" xfId="0" applyNumberFormat="1" applyFill="1"/>
    <xf numFmtId="4" fontId="0" fillId="7" borderId="0" xfId="0" applyNumberFormat="1" applyFill="1" applyAlignment="1"/>
    <xf numFmtId="4" fontId="1" fillId="7" borderId="0" xfId="0" applyNumberFormat="1" applyFont="1" applyFill="1"/>
    <xf numFmtId="0" fontId="3" fillId="0" borderId="0" xfId="0" applyFont="1" applyAlignment="1"/>
    <xf numFmtId="0" fontId="6" fillId="0" borderId="0" xfId="0" applyFont="1" applyAlignment="1">
      <alignment horizontal="right" vertical="center"/>
    </xf>
    <xf numFmtId="0" fontId="6" fillId="8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right" vertical="center"/>
    </xf>
    <xf numFmtId="0" fontId="6" fillId="8" borderId="5" xfId="0" applyFont="1" applyFill="1" applyBorder="1" applyAlignment="1" applyProtection="1">
      <alignment horizontal="center" vertical="center"/>
      <protection locked="0"/>
    </xf>
    <xf numFmtId="0" fontId="6" fillId="8" borderId="7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6"/>
  <sheetViews>
    <sheetView showGridLines="0" tabSelected="1" zoomScaleNormal="100" workbookViewId="0">
      <selection activeCell="C6" sqref="C6:H6"/>
    </sheetView>
  </sheetViews>
  <sheetFormatPr baseColWidth="10" defaultRowHeight="15" x14ac:dyDescent="0.25"/>
  <cols>
    <col min="1" max="1" width="26.28515625" customWidth="1"/>
    <col min="2" max="2" width="4.28515625" customWidth="1"/>
    <col min="6" max="9" width="5.7109375" customWidth="1"/>
  </cols>
  <sheetData>
    <row r="1" spans="1:9" ht="18.75" x14ac:dyDescent="0.3">
      <c r="A1" s="45" t="s">
        <v>51</v>
      </c>
      <c r="B1" s="45"/>
      <c r="C1" s="45"/>
      <c r="D1" s="45"/>
      <c r="E1" s="45"/>
      <c r="F1" s="48"/>
      <c r="G1" s="49" t="s">
        <v>49</v>
      </c>
      <c r="H1" s="50"/>
      <c r="I1" s="51"/>
    </row>
    <row r="2" spans="1:9" s="2" customFormat="1" x14ac:dyDescent="0.25">
      <c r="A2" s="16"/>
      <c r="B2" s="16"/>
      <c r="C2" s="16"/>
      <c r="D2" s="16"/>
      <c r="E2" s="16"/>
      <c r="F2" s="16"/>
      <c r="G2" s="16"/>
      <c r="H2" s="61" t="s">
        <v>50</v>
      </c>
      <c r="I2" s="61"/>
    </row>
    <row r="4" spans="1:9" ht="15.75" x14ac:dyDescent="0.25">
      <c r="A4" s="62" t="s">
        <v>24</v>
      </c>
      <c r="B4" s="62"/>
      <c r="C4" s="62"/>
      <c r="D4" s="62"/>
      <c r="E4" s="62"/>
      <c r="F4" s="62"/>
      <c r="G4" s="62"/>
      <c r="H4" s="62"/>
      <c r="I4" s="62"/>
    </row>
    <row r="6" spans="1:9" x14ac:dyDescent="0.25">
      <c r="A6" t="s">
        <v>0</v>
      </c>
      <c r="C6" s="52"/>
      <c r="D6" s="53"/>
      <c r="E6" s="53"/>
      <c r="F6" s="53"/>
      <c r="G6" s="53"/>
      <c r="H6" s="54"/>
    </row>
    <row r="8" spans="1:9" x14ac:dyDescent="0.25">
      <c r="A8" t="s">
        <v>3</v>
      </c>
      <c r="C8" s="52"/>
      <c r="D8" s="53"/>
      <c r="E8" s="53"/>
      <c r="F8" s="53"/>
      <c r="G8" s="53"/>
      <c r="H8" s="54"/>
    </row>
    <row r="9" spans="1:9" x14ac:dyDescent="0.25">
      <c r="C9" s="15"/>
      <c r="D9" s="15"/>
      <c r="E9" s="15"/>
      <c r="F9" s="15"/>
    </row>
    <row r="10" spans="1:9" x14ac:dyDescent="0.25">
      <c r="A10" t="s">
        <v>27</v>
      </c>
      <c r="C10" s="52"/>
      <c r="D10" s="53"/>
      <c r="E10" s="53"/>
      <c r="F10" s="53"/>
      <c r="G10" s="53"/>
      <c r="H10" s="54"/>
    </row>
    <row r="12" spans="1:9" x14ac:dyDescent="0.25">
      <c r="A12" t="s">
        <v>1</v>
      </c>
      <c r="C12" s="5" t="s">
        <v>22</v>
      </c>
      <c r="D12" s="30"/>
      <c r="E12" s="5" t="s">
        <v>23</v>
      </c>
      <c r="F12" s="55"/>
      <c r="G12" s="56"/>
    </row>
    <row r="14" spans="1:9" x14ac:dyDescent="0.25">
      <c r="A14" t="s">
        <v>2</v>
      </c>
      <c r="C14" s="52"/>
      <c r="D14" s="53"/>
      <c r="E14" s="53"/>
      <c r="F14" s="53"/>
      <c r="G14" s="53"/>
      <c r="H14" s="54"/>
    </row>
    <row r="15" spans="1:9" x14ac:dyDescent="0.25">
      <c r="C15" s="15"/>
      <c r="D15" s="15"/>
      <c r="E15" s="15"/>
      <c r="F15" s="15"/>
    </row>
    <row r="17" spans="1:9" ht="15.75" x14ac:dyDescent="0.25">
      <c r="A17" s="62" t="s">
        <v>11</v>
      </c>
      <c r="B17" s="62"/>
      <c r="C17" s="62"/>
      <c r="D17" s="62"/>
      <c r="E17" s="62"/>
      <c r="F17" s="62"/>
      <c r="G17" s="62"/>
      <c r="H17" s="62"/>
      <c r="I17" s="62"/>
    </row>
    <row r="18" spans="1:9" x14ac:dyDescent="0.25">
      <c r="A18" t="s">
        <v>26</v>
      </c>
    </row>
    <row r="20" spans="1:9" x14ac:dyDescent="0.25">
      <c r="C20" s="14" t="s">
        <v>20</v>
      </c>
      <c r="D20" s="14" t="s">
        <v>6</v>
      </c>
      <c r="E20" s="14" t="s">
        <v>19</v>
      </c>
    </row>
    <row r="21" spans="1:9" x14ac:dyDescent="0.25">
      <c r="A21" t="s">
        <v>12</v>
      </c>
      <c r="C21" s="31"/>
      <c r="D21" s="32"/>
      <c r="E21" s="3">
        <f>C21*D21</f>
        <v>0</v>
      </c>
    </row>
    <row r="22" spans="1:9" x14ac:dyDescent="0.25">
      <c r="A22" t="s">
        <v>13</v>
      </c>
      <c r="C22" s="31"/>
      <c r="D22" s="32"/>
      <c r="E22" s="3">
        <f>C22*D22</f>
        <v>0</v>
      </c>
    </row>
    <row r="23" spans="1:9" x14ac:dyDescent="0.25">
      <c r="A23" t="s">
        <v>46</v>
      </c>
      <c r="C23" s="31"/>
      <c r="D23" s="32"/>
      <c r="E23" s="3">
        <f>C23*D23</f>
        <v>0</v>
      </c>
    </row>
    <row r="24" spans="1:9" x14ac:dyDescent="0.25">
      <c r="A24" t="s">
        <v>25</v>
      </c>
      <c r="C24" s="31"/>
      <c r="D24" s="32"/>
      <c r="E24" s="3">
        <f>C24*D24</f>
        <v>0</v>
      </c>
    </row>
    <row r="25" spans="1:9" x14ac:dyDescent="0.25">
      <c r="A25" s="1" t="s">
        <v>14</v>
      </c>
      <c r="B25" s="1"/>
      <c r="D25" s="1">
        <f>SUM(D21:D24)</f>
        <v>0</v>
      </c>
      <c r="E25" s="4">
        <f>SUM(E21:E24)</f>
        <v>0</v>
      </c>
    </row>
    <row r="26" spans="1:9" x14ac:dyDescent="0.25">
      <c r="A26" s="1"/>
      <c r="B26" s="1"/>
      <c r="D26" s="1"/>
      <c r="E26" s="4"/>
    </row>
    <row r="28" spans="1:9" ht="15.75" x14ac:dyDescent="0.25">
      <c r="A28" s="62" t="s">
        <v>4</v>
      </c>
      <c r="B28" s="62"/>
      <c r="C28" s="62"/>
      <c r="D28" s="62"/>
      <c r="E28" s="62"/>
      <c r="F28" s="62"/>
      <c r="G28" s="62"/>
      <c r="H28" s="62"/>
      <c r="I28" s="62"/>
    </row>
    <row r="29" spans="1:9" x14ac:dyDescent="0.25">
      <c r="A29" t="s">
        <v>21</v>
      </c>
    </row>
    <row r="31" spans="1:9" x14ac:dyDescent="0.25">
      <c r="C31" s="14" t="s">
        <v>15</v>
      </c>
    </row>
    <row r="32" spans="1:9" x14ac:dyDescent="0.25">
      <c r="A32" t="s">
        <v>5</v>
      </c>
      <c r="C32" s="31"/>
    </row>
    <row r="33" spans="1:9" x14ac:dyDescent="0.25">
      <c r="A33" t="s">
        <v>10</v>
      </c>
      <c r="C33" s="31"/>
    </row>
    <row r="34" spans="1:9" x14ac:dyDescent="0.25">
      <c r="A34" t="s">
        <v>7</v>
      </c>
      <c r="C34" s="31"/>
    </row>
    <row r="35" spans="1:9" x14ac:dyDescent="0.25">
      <c r="A35" s="38"/>
      <c r="B35" s="10"/>
      <c r="C35" s="31"/>
    </row>
    <row r="36" spans="1:9" x14ac:dyDescent="0.25">
      <c r="A36" s="39"/>
      <c r="B36" s="10"/>
      <c r="C36" s="31"/>
    </row>
    <row r="37" spans="1:9" x14ac:dyDescent="0.25">
      <c r="A37" s="39"/>
      <c r="B37" s="10"/>
      <c r="C37" s="31"/>
    </row>
    <row r="38" spans="1:9" x14ac:dyDescent="0.25">
      <c r="A38" s="39"/>
      <c r="B38" s="10"/>
      <c r="C38" s="31"/>
    </row>
    <row r="39" spans="1:9" x14ac:dyDescent="0.25">
      <c r="A39" s="39"/>
      <c r="B39" s="10"/>
      <c r="C39" s="31"/>
    </row>
    <row r="40" spans="1:9" x14ac:dyDescent="0.25">
      <c r="A40" s="1" t="s">
        <v>14</v>
      </c>
      <c r="B40" s="1"/>
      <c r="C40" s="4">
        <f>SUM(C32:C39)</f>
        <v>0</v>
      </c>
    </row>
    <row r="43" spans="1:9" ht="15.75" x14ac:dyDescent="0.25">
      <c r="A43" s="62" t="s">
        <v>28</v>
      </c>
      <c r="B43" s="62"/>
      <c r="C43" s="62"/>
      <c r="D43" s="62"/>
      <c r="E43" s="62"/>
      <c r="F43" s="62"/>
      <c r="G43" s="62"/>
      <c r="H43" s="62"/>
      <c r="I43" s="62"/>
    </row>
    <row r="44" spans="1:9" ht="60" customHeight="1" x14ac:dyDescent="0.25">
      <c r="A44" s="57"/>
      <c r="B44" s="58"/>
      <c r="C44" s="58"/>
      <c r="D44" s="58"/>
      <c r="E44" s="58"/>
      <c r="F44" s="58"/>
      <c r="G44" s="58"/>
      <c r="H44" s="58"/>
      <c r="I44" s="59"/>
    </row>
    <row r="46" spans="1:9" ht="30" customHeight="1" x14ac:dyDescent="0.25">
      <c r="A46" s="60" t="s">
        <v>48</v>
      </c>
      <c r="B46" s="60"/>
      <c r="C46" s="60"/>
      <c r="D46" s="60"/>
      <c r="E46" s="60"/>
      <c r="F46" s="60"/>
      <c r="G46" s="60"/>
      <c r="H46" s="60"/>
      <c r="I46" s="60"/>
    </row>
  </sheetData>
  <sheetProtection password="9957" sheet="1" objects="1" scenarios="1" selectLockedCells="1"/>
  <mergeCells count="13">
    <mergeCell ref="H1:I1"/>
    <mergeCell ref="C14:H14"/>
    <mergeCell ref="F12:G12"/>
    <mergeCell ref="A44:I44"/>
    <mergeCell ref="A46:I46"/>
    <mergeCell ref="H2:I2"/>
    <mergeCell ref="A4:I4"/>
    <mergeCell ref="A17:I17"/>
    <mergeCell ref="A28:I28"/>
    <mergeCell ref="A43:I43"/>
    <mergeCell ref="C6:H6"/>
    <mergeCell ref="C8:H8"/>
    <mergeCell ref="C10:H10"/>
  </mergeCells>
  <phoneticPr fontId="4" type="noConversion"/>
  <pageMargins left="0.98425196850393704" right="0.78740157480314965" top="1.1811023622047245" bottom="0.78740157480314965" header="0.31496062992125984" footer="0.31496062992125984"/>
  <pageSetup paperSize="9" scale="94" orientation="portrait" r:id="rId1"/>
  <headerFooter>
    <oddHeader>&amp;L&amp;G&amp;R&amp;"-,Fett"&amp;10&amp;K00B050Judoverband St.Gallen - Thurgau - Appenzell Ausserrhoden</oddHeader>
    <oddFooter>&amp;L&amp;"-,Fett"&amp;10&amp;K00B050www.judoverband-sg-tg-ar.ch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zoomScaleNormal="100" zoomScalePageLayoutView="70" workbookViewId="0">
      <selection activeCell="F41" sqref="F41:F47"/>
    </sheetView>
  </sheetViews>
  <sheetFormatPr baseColWidth="10" defaultRowHeight="15" x14ac:dyDescent="0.25"/>
  <cols>
    <col min="1" max="1" width="3.140625" customWidth="1"/>
    <col min="2" max="3" width="32.85546875" customWidth="1"/>
    <col min="4" max="7" width="7.5703125" customWidth="1"/>
    <col min="8" max="11" width="7.5703125" hidden="1" customWidth="1"/>
  </cols>
  <sheetData>
    <row r="1" spans="1:11" s="48" customFormat="1" ht="18.75" x14ac:dyDescent="0.3">
      <c r="A1" s="17" t="str">
        <f>"Teilnehmerliste "&amp;Antrag!C6</f>
        <v xml:space="preserve">Teilnehmerliste </v>
      </c>
      <c r="F1" s="46" t="s">
        <v>49</v>
      </c>
      <c r="G1" s="47">
        <f>Antrag!H1</f>
        <v>0</v>
      </c>
    </row>
    <row r="3" spans="1:11" x14ac:dyDescent="0.25">
      <c r="B3" s="64" t="s">
        <v>6</v>
      </c>
      <c r="C3" s="65"/>
      <c r="D3" s="63" t="s">
        <v>17</v>
      </c>
      <c r="E3" s="63"/>
      <c r="F3" s="63"/>
      <c r="G3" s="63"/>
      <c r="H3" s="63" t="s">
        <v>19</v>
      </c>
      <c r="I3" s="63"/>
      <c r="J3" s="63"/>
      <c r="K3" s="63"/>
    </row>
    <row r="4" spans="1:11" x14ac:dyDescent="0.25">
      <c r="B4" s="7" t="s">
        <v>44</v>
      </c>
      <c r="C4" s="7" t="s">
        <v>45</v>
      </c>
      <c r="D4" s="12" t="s">
        <v>8</v>
      </c>
      <c r="E4" s="12" t="s">
        <v>9</v>
      </c>
      <c r="F4" s="40" t="s">
        <v>47</v>
      </c>
      <c r="G4" s="12" t="s">
        <v>16</v>
      </c>
      <c r="H4" s="13" t="s">
        <v>8</v>
      </c>
      <c r="I4" s="13" t="s">
        <v>9</v>
      </c>
      <c r="J4" s="13" t="s">
        <v>47</v>
      </c>
      <c r="K4" s="13" t="s">
        <v>18</v>
      </c>
    </row>
    <row r="5" spans="1:11" x14ac:dyDescent="0.25">
      <c r="A5">
        <v>1</v>
      </c>
      <c r="B5" s="33"/>
      <c r="C5" s="33"/>
      <c r="D5" s="34"/>
      <c r="E5" s="34"/>
      <c r="F5" s="34"/>
      <c r="G5" s="34"/>
      <c r="H5" s="11" t="str">
        <f>IF(D5="x",Antrag!$C$21,"")</f>
        <v/>
      </c>
      <c r="I5" s="11" t="str">
        <f>IF(E5="x",Antrag!$C$22,"")</f>
        <v/>
      </c>
      <c r="J5" s="11" t="str">
        <f>IF(F5="x",Antrag!$C$23,"")</f>
        <v/>
      </c>
      <c r="K5" s="11" t="str">
        <f>IF(G5="x",Antrag!$C$24,"")</f>
        <v/>
      </c>
    </row>
    <row r="6" spans="1:11" x14ac:dyDescent="0.25">
      <c r="A6">
        <v>2</v>
      </c>
      <c r="B6" s="32"/>
      <c r="C6" s="32"/>
      <c r="D6" s="35"/>
      <c r="E6" s="35"/>
      <c r="F6" s="35"/>
      <c r="G6" s="35"/>
      <c r="H6" s="11" t="str">
        <f>IF(D6="x",Antrag!$C$21,"")</f>
        <v/>
      </c>
      <c r="I6" s="11" t="str">
        <f>IF(E6="x",Antrag!$C$22,"")</f>
        <v/>
      </c>
      <c r="J6" s="11" t="str">
        <f>IF(F6="x",Antrag!$C$23,"")</f>
        <v/>
      </c>
      <c r="K6" s="11" t="str">
        <f>IF(G6="x",Antrag!$C$24,"")</f>
        <v/>
      </c>
    </row>
    <row r="7" spans="1:11" x14ac:dyDescent="0.25">
      <c r="A7">
        <v>3</v>
      </c>
      <c r="B7" s="33"/>
      <c r="C7" s="33"/>
      <c r="D7" s="34"/>
      <c r="E7" s="34"/>
      <c r="F7" s="34"/>
      <c r="G7" s="34"/>
      <c r="H7" s="11" t="str">
        <f>IF(D7="x",Antrag!$C$21,"")</f>
        <v/>
      </c>
      <c r="I7" s="11" t="str">
        <f>IF(E7="x",Antrag!$C$22,"")</f>
        <v/>
      </c>
      <c r="J7" s="11" t="str">
        <f>IF(F7="x",Antrag!$C$23,"")</f>
        <v/>
      </c>
      <c r="K7" s="11" t="str">
        <f>IF(G7="x",Antrag!$C$24,"")</f>
        <v/>
      </c>
    </row>
    <row r="8" spans="1:11" x14ac:dyDescent="0.25">
      <c r="A8">
        <v>4</v>
      </c>
      <c r="B8" s="32"/>
      <c r="C8" s="32"/>
      <c r="D8" s="35"/>
      <c r="E8" s="35"/>
      <c r="F8" s="35"/>
      <c r="G8" s="35"/>
      <c r="H8" s="11" t="str">
        <f>IF(D8="x",Antrag!$C$21,"")</f>
        <v/>
      </c>
      <c r="I8" s="11" t="str">
        <f>IF(E8="x",Antrag!$C$22,"")</f>
        <v/>
      </c>
      <c r="J8" s="11" t="str">
        <f>IF(F8="x",Antrag!$C$23,"")</f>
        <v/>
      </c>
      <c r="K8" s="11" t="str">
        <f>IF(G8="x",Antrag!$C$24,"")</f>
        <v/>
      </c>
    </row>
    <row r="9" spans="1:11" x14ac:dyDescent="0.25">
      <c r="A9">
        <v>5</v>
      </c>
      <c r="B9" s="33"/>
      <c r="C9" s="33"/>
      <c r="D9" s="34"/>
      <c r="E9" s="34"/>
      <c r="F9" s="34"/>
      <c r="G9" s="34"/>
      <c r="H9" s="11" t="str">
        <f>IF(D9="x",Antrag!$C$21,"")</f>
        <v/>
      </c>
      <c r="I9" s="11" t="str">
        <f>IF(E9="x",Antrag!$C$22,"")</f>
        <v/>
      </c>
      <c r="J9" s="11" t="str">
        <f>IF(F9="x",Antrag!$C$23,"")</f>
        <v/>
      </c>
      <c r="K9" s="11" t="str">
        <f>IF(G9="x",Antrag!$C$24,"")</f>
        <v/>
      </c>
    </row>
    <row r="10" spans="1:11" x14ac:dyDescent="0.25">
      <c r="A10">
        <v>6</v>
      </c>
      <c r="B10" s="32"/>
      <c r="C10" s="32"/>
      <c r="D10" s="35"/>
      <c r="E10" s="35"/>
      <c r="F10" s="35"/>
      <c r="G10" s="35"/>
      <c r="H10" s="11" t="str">
        <f>IF(D10="x",Antrag!$C$21,"")</f>
        <v/>
      </c>
      <c r="I10" s="11" t="str">
        <f>IF(E10="x",Antrag!$C$22,"")</f>
        <v/>
      </c>
      <c r="J10" s="11" t="str">
        <f>IF(F10="x",Antrag!$C$23,"")</f>
        <v/>
      </c>
      <c r="K10" s="11" t="str">
        <f>IF(G10="x",Antrag!$C$24,"")</f>
        <v/>
      </c>
    </row>
    <row r="11" spans="1:11" x14ac:dyDescent="0.25">
      <c r="A11">
        <v>7</v>
      </c>
      <c r="B11" s="33"/>
      <c r="C11" s="33"/>
      <c r="D11" s="34"/>
      <c r="E11" s="34"/>
      <c r="F11" s="34"/>
      <c r="G11" s="34"/>
      <c r="H11" s="11" t="str">
        <f>IF(D11="x",Antrag!$C$21,"")</f>
        <v/>
      </c>
      <c r="I11" s="11" t="str">
        <f>IF(E11="x",Antrag!$C$22,"")</f>
        <v/>
      </c>
      <c r="J11" s="11" t="str">
        <f>IF(F11="x",Antrag!$C$23,"")</f>
        <v/>
      </c>
      <c r="K11" s="11" t="str">
        <f>IF(G11="x",Antrag!$C$24,"")</f>
        <v/>
      </c>
    </row>
    <row r="12" spans="1:11" x14ac:dyDescent="0.25">
      <c r="A12">
        <v>8</v>
      </c>
      <c r="B12" s="32"/>
      <c r="C12" s="32"/>
      <c r="D12" s="35"/>
      <c r="E12" s="35"/>
      <c r="F12" s="35"/>
      <c r="G12" s="35"/>
      <c r="H12" s="11" t="str">
        <f>IF(D12="x",Antrag!$C$21,"")</f>
        <v/>
      </c>
      <c r="I12" s="11" t="str">
        <f>IF(E12="x",Antrag!$C$22,"")</f>
        <v/>
      </c>
      <c r="J12" s="11" t="str">
        <f>IF(F12="x",Antrag!$C$23,"")</f>
        <v/>
      </c>
      <c r="K12" s="11" t="str">
        <f>IF(G12="x",Antrag!$C$24,"")</f>
        <v/>
      </c>
    </row>
    <row r="13" spans="1:11" x14ac:dyDescent="0.25">
      <c r="A13">
        <v>9</v>
      </c>
      <c r="B13" s="33"/>
      <c r="C13" s="33"/>
      <c r="D13" s="34"/>
      <c r="E13" s="34"/>
      <c r="F13" s="34"/>
      <c r="G13" s="34"/>
      <c r="H13" s="11" t="str">
        <f>IF(D13="x",Antrag!$C$21,"")</f>
        <v/>
      </c>
      <c r="I13" s="11" t="str">
        <f>IF(E13="x",Antrag!$C$22,"")</f>
        <v/>
      </c>
      <c r="J13" s="11" t="str">
        <f>IF(F13="x",Antrag!$C$23,"")</f>
        <v/>
      </c>
      <c r="K13" s="11" t="str">
        <f>IF(G13="x",Antrag!$C$24,"")</f>
        <v/>
      </c>
    </row>
    <row r="14" spans="1:11" x14ac:dyDescent="0.25">
      <c r="A14">
        <v>10</v>
      </c>
      <c r="B14" s="32"/>
      <c r="C14" s="32"/>
      <c r="D14" s="35"/>
      <c r="E14" s="35"/>
      <c r="F14" s="35"/>
      <c r="G14" s="35"/>
      <c r="H14" s="11" t="str">
        <f>IF(D14="x",Antrag!$C$21,"")</f>
        <v/>
      </c>
      <c r="I14" s="11" t="str">
        <f>IF(E14="x",Antrag!$C$22,"")</f>
        <v/>
      </c>
      <c r="J14" s="11" t="str">
        <f>IF(F14="x",Antrag!$C$23,"")</f>
        <v/>
      </c>
      <c r="K14" s="11" t="str">
        <f>IF(G14="x",Antrag!$C$24,"")</f>
        <v/>
      </c>
    </row>
    <row r="15" spans="1:11" x14ac:dyDescent="0.25">
      <c r="A15">
        <v>11</v>
      </c>
      <c r="B15" s="33"/>
      <c r="C15" s="33"/>
      <c r="D15" s="34"/>
      <c r="E15" s="34"/>
      <c r="F15" s="34"/>
      <c r="G15" s="34"/>
      <c r="H15" s="11" t="str">
        <f>IF(D15="x",Antrag!$C$21,"")</f>
        <v/>
      </c>
      <c r="I15" s="11" t="str">
        <f>IF(E15="x",Antrag!$C$22,"")</f>
        <v/>
      </c>
      <c r="J15" s="11" t="str">
        <f>IF(F15="x",Antrag!$C$23,"")</f>
        <v/>
      </c>
      <c r="K15" s="11" t="str">
        <f>IF(G15="x",Antrag!$C$24,"")</f>
        <v/>
      </c>
    </row>
    <row r="16" spans="1:11" x14ac:dyDescent="0.25">
      <c r="A16">
        <v>12</v>
      </c>
      <c r="B16" s="32"/>
      <c r="C16" s="32"/>
      <c r="D16" s="35"/>
      <c r="E16" s="35"/>
      <c r="F16" s="35"/>
      <c r="G16" s="35"/>
      <c r="H16" s="11" t="str">
        <f>IF(D16="x",Antrag!$C$21,"")</f>
        <v/>
      </c>
      <c r="I16" s="11" t="str">
        <f>IF(E16="x",Antrag!$C$22,"")</f>
        <v/>
      </c>
      <c r="J16" s="11" t="str">
        <f>IF(F16="x",Antrag!$C$23,"")</f>
        <v/>
      </c>
      <c r="K16" s="11" t="str">
        <f>IF(G16="x",Antrag!$C$24,"")</f>
        <v/>
      </c>
    </row>
    <row r="17" spans="1:11" x14ac:dyDescent="0.25">
      <c r="A17">
        <v>13</v>
      </c>
      <c r="B17" s="33"/>
      <c r="C17" s="33"/>
      <c r="D17" s="34"/>
      <c r="E17" s="34"/>
      <c r="F17" s="34"/>
      <c r="G17" s="34"/>
      <c r="H17" s="11" t="str">
        <f>IF(D17="x",Antrag!$C$21,"")</f>
        <v/>
      </c>
      <c r="I17" s="11" t="str">
        <f>IF(E17="x",Antrag!$C$22,"")</f>
        <v/>
      </c>
      <c r="J17" s="11" t="str">
        <f>IF(F17="x",Antrag!$C$23,"")</f>
        <v/>
      </c>
      <c r="K17" s="11" t="str">
        <f>IF(G17="x",Antrag!$C$24,"")</f>
        <v/>
      </c>
    </row>
    <row r="18" spans="1:11" x14ac:dyDescent="0.25">
      <c r="A18">
        <v>14</v>
      </c>
      <c r="B18" s="32"/>
      <c r="C18" s="32"/>
      <c r="D18" s="35"/>
      <c r="E18" s="35"/>
      <c r="F18" s="35"/>
      <c r="G18" s="35"/>
      <c r="H18" s="11" t="str">
        <f>IF(D18="x",Antrag!$C$21,"")</f>
        <v/>
      </c>
      <c r="I18" s="11" t="str">
        <f>IF(E18="x",Antrag!$C$22,"")</f>
        <v/>
      </c>
      <c r="J18" s="11" t="str">
        <f>IF(F18="x",Antrag!$C$23,"")</f>
        <v/>
      </c>
      <c r="K18" s="11" t="str">
        <f>IF(G18="x",Antrag!$C$24,"")</f>
        <v/>
      </c>
    </row>
    <row r="19" spans="1:11" x14ac:dyDescent="0.25">
      <c r="A19">
        <v>15</v>
      </c>
      <c r="B19" s="33"/>
      <c r="C19" s="33"/>
      <c r="D19" s="34"/>
      <c r="E19" s="34"/>
      <c r="F19" s="34"/>
      <c r="G19" s="34"/>
      <c r="H19" s="11" t="str">
        <f>IF(D19="x",Antrag!$C$21,"")</f>
        <v/>
      </c>
      <c r="I19" s="11" t="str">
        <f>IF(E19="x",Antrag!$C$22,"")</f>
        <v/>
      </c>
      <c r="J19" s="11" t="str">
        <f>IF(F19="x",Antrag!$C$23,"")</f>
        <v/>
      </c>
      <c r="K19" s="11" t="str">
        <f>IF(G19="x",Antrag!$C$24,"")</f>
        <v/>
      </c>
    </row>
    <row r="20" spans="1:11" x14ac:dyDescent="0.25">
      <c r="A20">
        <v>16</v>
      </c>
      <c r="B20" s="32"/>
      <c r="C20" s="32"/>
      <c r="D20" s="35"/>
      <c r="E20" s="35"/>
      <c r="F20" s="35"/>
      <c r="G20" s="35"/>
      <c r="H20" s="11" t="str">
        <f>IF(D20="x",Antrag!$C$21,"")</f>
        <v/>
      </c>
      <c r="I20" s="11" t="str">
        <f>IF(E20="x",Antrag!$C$22,"")</f>
        <v/>
      </c>
      <c r="J20" s="11" t="str">
        <f>IF(F20="x",Antrag!$C$23,"")</f>
        <v/>
      </c>
      <c r="K20" s="11" t="str">
        <f>IF(G20="x",Antrag!$C$24,"")</f>
        <v/>
      </c>
    </row>
    <row r="21" spans="1:11" x14ac:dyDescent="0.25">
      <c r="A21">
        <v>17</v>
      </c>
      <c r="B21" s="33"/>
      <c r="C21" s="33"/>
      <c r="D21" s="34"/>
      <c r="E21" s="34"/>
      <c r="F21" s="34"/>
      <c r="G21" s="34"/>
      <c r="H21" s="11" t="str">
        <f>IF(D21="x",Antrag!$C$21,"")</f>
        <v/>
      </c>
      <c r="I21" s="11" t="str">
        <f>IF(E21="x",Antrag!$C$22,"")</f>
        <v/>
      </c>
      <c r="J21" s="11" t="str">
        <f>IF(F21="x",Antrag!$C$23,"")</f>
        <v/>
      </c>
      <c r="K21" s="11" t="str">
        <f>IF(G21="x",Antrag!$C$24,"")</f>
        <v/>
      </c>
    </row>
    <row r="22" spans="1:11" x14ac:dyDescent="0.25">
      <c r="A22">
        <v>18</v>
      </c>
      <c r="B22" s="32"/>
      <c r="C22" s="32"/>
      <c r="D22" s="35"/>
      <c r="E22" s="35"/>
      <c r="F22" s="35"/>
      <c r="G22" s="35"/>
      <c r="H22" s="11" t="str">
        <f>IF(D22="x",Antrag!$C$21,"")</f>
        <v/>
      </c>
      <c r="I22" s="11" t="str">
        <f>IF(E22="x",Antrag!$C$22,"")</f>
        <v/>
      </c>
      <c r="J22" s="11" t="str">
        <f>IF(F22="x",Antrag!$C$23,"")</f>
        <v/>
      </c>
      <c r="K22" s="11" t="str">
        <f>IF(G22="x",Antrag!$C$24,"")</f>
        <v/>
      </c>
    </row>
    <row r="23" spans="1:11" x14ac:dyDescent="0.25">
      <c r="A23">
        <v>19</v>
      </c>
      <c r="B23" s="33"/>
      <c r="C23" s="33"/>
      <c r="D23" s="34"/>
      <c r="E23" s="34"/>
      <c r="F23" s="34"/>
      <c r="G23" s="34"/>
      <c r="H23" s="11" t="str">
        <f>IF(D23="x",Antrag!$C$21,"")</f>
        <v/>
      </c>
      <c r="I23" s="11" t="str">
        <f>IF(E23="x",Antrag!$C$22,"")</f>
        <v/>
      </c>
      <c r="J23" s="11" t="str">
        <f>IF(F23="x",Antrag!$C$23,"")</f>
        <v/>
      </c>
      <c r="K23" s="11" t="str">
        <f>IF(G23="x",Antrag!$C$24,"")</f>
        <v/>
      </c>
    </row>
    <row r="24" spans="1:11" x14ac:dyDescent="0.25">
      <c r="A24">
        <v>20</v>
      </c>
      <c r="B24" s="32"/>
      <c r="C24" s="32"/>
      <c r="D24" s="35"/>
      <c r="E24" s="35"/>
      <c r="F24" s="35"/>
      <c r="G24" s="35"/>
      <c r="H24" s="11" t="str">
        <f>IF(D24="x",Antrag!$C$21,"")</f>
        <v/>
      </c>
      <c r="I24" s="11" t="str">
        <f>IF(E24="x",Antrag!$C$22,"")</f>
        <v/>
      </c>
      <c r="J24" s="11" t="str">
        <f>IF(F24="x",Antrag!$C$23,"")</f>
        <v/>
      </c>
      <c r="K24" s="11" t="str">
        <f>IF(G24="x",Antrag!$C$24,"")</f>
        <v/>
      </c>
    </row>
    <row r="25" spans="1:11" x14ac:dyDescent="0.25">
      <c r="A25">
        <v>21</v>
      </c>
      <c r="B25" s="33"/>
      <c r="C25" s="33"/>
      <c r="D25" s="34"/>
      <c r="E25" s="34"/>
      <c r="F25" s="34"/>
      <c r="G25" s="34"/>
      <c r="H25" s="11" t="str">
        <f>IF(D25="x",Antrag!$C$21,"")</f>
        <v/>
      </c>
      <c r="I25" s="11" t="str">
        <f>IF(E25="x",Antrag!$C$22,"")</f>
        <v/>
      </c>
      <c r="J25" s="11" t="str">
        <f>IF(F25="x",Antrag!$C$23,"")</f>
        <v/>
      </c>
      <c r="K25" s="11" t="str">
        <f>IF(G25="x",Antrag!$C$24,"")</f>
        <v/>
      </c>
    </row>
    <row r="26" spans="1:11" x14ac:dyDescent="0.25">
      <c r="A26">
        <v>22</v>
      </c>
      <c r="B26" s="32"/>
      <c r="C26" s="32"/>
      <c r="D26" s="35"/>
      <c r="E26" s="35"/>
      <c r="F26" s="35"/>
      <c r="G26" s="35"/>
      <c r="H26" s="11" t="str">
        <f>IF(D26="x",Antrag!$C$21,"")</f>
        <v/>
      </c>
      <c r="I26" s="11" t="str">
        <f>IF(E26="x",Antrag!$C$22,"")</f>
        <v/>
      </c>
      <c r="J26" s="11" t="str">
        <f>IF(F26="x",Antrag!$C$23,"")</f>
        <v/>
      </c>
      <c r="K26" s="11" t="str">
        <f>IF(G26="x",Antrag!$C$24,"")</f>
        <v/>
      </c>
    </row>
    <row r="27" spans="1:11" x14ac:dyDescent="0.25">
      <c r="A27">
        <v>23</v>
      </c>
      <c r="B27" s="33"/>
      <c r="C27" s="33"/>
      <c r="D27" s="34"/>
      <c r="E27" s="34"/>
      <c r="F27" s="34"/>
      <c r="G27" s="34"/>
      <c r="H27" s="11" t="str">
        <f>IF(D27="x",Antrag!$C$21,"")</f>
        <v/>
      </c>
      <c r="I27" s="11" t="str">
        <f>IF(E27="x",Antrag!$C$22,"")</f>
        <v/>
      </c>
      <c r="J27" s="11" t="str">
        <f>IF(F27="x",Antrag!$C$23,"")</f>
        <v/>
      </c>
      <c r="K27" s="11" t="str">
        <f>IF(G27="x",Antrag!$C$24,"")</f>
        <v/>
      </c>
    </row>
    <row r="28" spans="1:11" x14ac:dyDescent="0.25">
      <c r="A28">
        <v>24</v>
      </c>
      <c r="B28" s="32"/>
      <c r="C28" s="32"/>
      <c r="D28" s="35"/>
      <c r="E28" s="35"/>
      <c r="F28" s="35"/>
      <c r="G28" s="35"/>
      <c r="H28" s="11" t="str">
        <f>IF(D28="x",Antrag!$C$21,"")</f>
        <v/>
      </c>
      <c r="I28" s="11" t="str">
        <f>IF(E28="x",Antrag!$C$22,"")</f>
        <v/>
      </c>
      <c r="J28" s="11" t="str">
        <f>IF(F28="x",Antrag!$C$23,"")</f>
        <v/>
      </c>
      <c r="K28" s="11" t="str">
        <f>IF(G28="x",Antrag!$C$24,"")</f>
        <v/>
      </c>
    </row>
    <row r="29" spans="1:11" x14ac:dyDescent="0.25">
      <c r="A29">
        <v>25</v>
      </c>
      <c r="B29" s="33"/>
      <c r="C29" s="33"/>
      <c r="D29" s="34"/>
      <c r="E29" s="34"/>
      <c r="F29" s="34"/>
      <c r="G29" s="34"/>
      <c r="H29" s="11" t="str">
        <f>IF(D29="x",Antrag!$C$21,"")</f>
        <v/>
      </c>
      <c r="I29" s="11" t="str">
        <f>IF(E29="x",Antrag!$C$22,"")</f>
        <v/>
      </c>
      <c r="J29" s="11" t="str">
        <f>IF(F29="x",Antrag!$C$23,"")</f>
        <v/>
      </c>
      <c r="K29" s="11" t="str">
        <f>IF(G29="x",Antrag!$C$24,"")</f>
        <v/>
      </c>
    </row>
    <row r="30" spans="1:11" x14ac:dyDescent="0.25">
      <c r="A30">
        <v>26</v>
      </c>
      <c r="B30" s="32"/>
      <c r="C30" s="32"/>
      <c r="D30" s="35"/>
      <c r="E30" s="35"/>
      <c r="F30" s="35"/>
      <c r="G30" s="35"/>
      <c r="H30" s="11" t="str">
        <f>IF(D30="x",Antrag!$C$21,"")</f>
        <v/>
      </c>
      <c r="I30" s="11" t="str">
        <f>IF(E30="x",Antrag!$C$22,"")</f>
        <v/>
      </c>
      <c r="J30" s="11" t="str">
        <f>IF(F30="x",Antrag!$C$23,"")</f>
        <v/>
      </c>
      <c r="K30" s="11" t="str">
        <f>IF(G30="x",Antrag!$C$24,"")</f>
        <v/>
      </c>
    </row>
    <row r="31" spans="1:11" x14ac:dyDescent="0.25">
      <c r="A31">
        <v>27</v>
      </c>
      <c r="B31" s="33"/>
      <c r="C31" s="33"/>
      <c r="D31" s="34"/>
      <c r="E31" s="34"/>
      <c r="F31" s="34"/>
      <c r="G31" s="34"/>
      <c r="H31" s="11" t="str">
        <f>IF(D31="x",Antrag!$C$21,"")</f>
        <v/>
      </c>
      <c r="I31" s="11" t="str">
        <f>IF(E31="x",Antrag!$C$22,"")</f>
        <v/>
      </c>
      <c r="J31" s="11" t="str">
        <f>IF(F31="x",Antrag!$C$23,"")</f>
        <v/>
      </c>
      <c r="K31" s="11" t="str">
        <f>IF(G31="x",Antrag!$C$24,"")</f>
        <v/>
      </c>
    </row>
    <row r="32" spans="1:11" x14ac:dyDescent="0.25">
      <c r="A32">
        <v>28</v>
      </c>
      <c r="B32" s="32"/>
      <c r="C32" s="32"/>
      <c r="D32" s="35"/>
      <c r="E32" s="35"/>
      <c r="F32" s="35"/>
      <c r="G32" s="35"/>
      <c r="H32" s="11" t="str">
        <f>IF(D32="x",Antrag!$C$21,"")</f>
        <v/>
      </c>
      <c r="I32" s="11" t="str">
        <f>IF(E32="x",Antrag!$C$22,"")</f>
        <v/>
      </c>
      <c r="J32" s="11" t="str">
        <f>IF(F32="x",Antrag!$C$23,"")</f>
        <v/>
      </c>
      <c r="K32" s="11" t="str">
        <f>IF(G32="x",Antrag!$C$24,"")</f>
        <v/>
      </c>
    </row>
    <row r="33" spans="1:11" x14ac:dyDescent="0.25">
      <c r="A33">
        <v>29</v>
      </c>
      <c r="B33" s="33"/>
      <c r="C33" s="33"/>
      <c r="D33" s="34"/>
      <c r="E33" s="34"/>
      <c r="F33" s="34"/>
      <c r="G33" s="34"/>
      <c r="H33" s="11" t="str">
        <f>IF(D33="x",Antrag!$C$21,"")</f>
        <v/>
      </c>
      <c r="I33" s="11" t="str">
        <f>IF(E33="x",Antrag!$C$22,"")</f>
        <v/>
      </c>
      <c r="J33" s="11" t="str">
        <f>IF(F33="x",Antrag!$C$23,"")</f>
        <v/>
      </c>
      <c r="K33" s="11" t="str">
        <f>IF(G33="x",Antrag!$C$24,"")</f>
        <v/>
      </c>
    </row>
    <row r="34" spans="1:11" x14ac:dyDescent="0.25">
      <c r="A34">
        <v>30</v>
      </c>
      <c r="B34" s="32"/>
      <c r="C34" s="32"/>
      <c r="D34" s="35"/>
      <c r="E34" s="35"/>
      <c r="F34" s="35"/>
      <c r="G34" s="35"/>
      <c r="H34" s="11" t="str">
        <f>IF(D34="x",Antrag!$C$21,"")</f>
        <v/>
      </c>
      <c r="I34" s="11" t="str">
        <f>IF(E34="x",Antrag!$C$22,"")</f>
        <v/>
      </c>
      <c r="J34" s="11" t="str">
        <f>IF(F34="x",Antrag!$C$23,"")</f>
        <v/>
      </c>
      <c r="K34" s="11" t="str">
        <f>IF(G34="x",Antrag!$C$24,"")</f>
        <v/>
      </c>
    </row>
    <row r="35" spans="1:11" x14ac:dyDescent="0.25">
      <c r="A35">
        <v>31</v>
      </c>
      <c r="B35" s="33"/>
      <c r="C35" s="33"/>
      <c r="D35" s="34"/>
      <c r="E35" s="34"/>
      <c r="F35" s="34"/>
      <c r="G35" s="34"/>
      <c r="H35" s="11" t="str">
        <f>IF(D35="x",Antrag!$C$21,"")</f>
        <v/>
      </c>
      <c r="I35" s="11" t="str">
        <f>IF(E35="x",Antrag!$C$22,"")</f>
        <v/>
      </c>
      <c r="J35" s="11" t="str">
        <f>IF(F35="x",Antrag!$C$23,"")</f>
        <v/>
      </c>
      <c r="K35" s="11" t="str">
        <f>IF(G35="x",Antrag!$C$24,"")</f>
        <v/>
      </c>
    </row>
    <row r="36" spans="1:11" x14ac:dyDescent="0.25">
      <c r="A36">
        <v>32</v>
      </c>
      <c r="B36" s="32"/>
      <c r="C36" s="32"/>
      <c r="D36" s="35"/>
      <c r="E36" s="35"/>
      <c r="F36" s="35"/>
      <c r="G36" s="35"/>
      <c r="H36" s="11" t="str">
        <f>IF(D36="x",Antrag!$C$21,"")</f>
        <v/>
      </c>
      <c r="I36" s="11" t="str">
        <f>IF(E36="x",Antrag!$C$22,"")</f>
        <v/>
      </c>
      <c r="J36" s="11" t="str">
        <f>IF(F36="x",Antrag!$C$23,"")</f>
        <v/>
      </c>
      <c r="K36" s="11" t="str">
        <f>IF(G36="x",Antrag!$C$24,"")</f>
        <v/>
      </c>
    </row>
    <row r="37" spans="1:11" x14ac:dyDescent="0.25">
      <c r="A37">
        <v>33</v>
      </c>
      <c r="B37" s="33"/>
      <c r="C37" s="33"/>
      <c r="D37" s="34"/>
      <c r="E37" s="34"/>
      <c r="F37" s="34"/>
      <c r="G37" s="34"/>
      <c r="H37" s="11" t="str">
        <f>IF(D37="x",Antrag!$C$21,"")</f>
        <v/>
      </c>
      <c r="I37" s="11" t="str">
        <f>IF(E37="x",Antrag!$C$22,"")</f>
        <v/>
      </c>
      <c r="J37" s="11" t="str">
        <f>IF(F37="x",Antrag!$C$23,"")</f>
        <v/>
      </c>
      <c r="K37" s="11" t="str">
        <f>IF(G37="x",Antrag!$C$24,"")</f>
        <v/>
      </c>
    </row>
    <row r="38" spans="1:11" x14ac:dyDescent="0.25">
      <c r="A38">
        <v>34</v>
      </c>
      <c r="B38" s="32"/>
      <c r="C38" s="32"/>
      <c r="D38" s="35"/>
      <c r="E38" s="35"/>
      <c r="F38" s="35"/>
      <c r="G38" s="35"/>
      <c r="H38" s="11" t="str">
        <f>IF(D38="x",Antrag!$C$21,"")</f>
        <v/>
      </c>
      <c r="I38" s="11" t="str">
        <f>IF(E38="x",Antrag!$C$22,"")</f>
        <v/>
      </c>
      <c r="J38" s="11" t="str">
        <f>IF(F38="x",Antrag!$C$23,"")</f>
        <v/>
      </c>
      <c r="K38" s="11" t="str">
        <f>IF(G38="x",Antrag!$C$24,"")</f>
        <v/>
      </c>
    </row>
    <row r="39" spans="1:11" x14ac:dyDescent="0.25">
      <c r="A39">
        <v>35</v>
      </c>
      <c r="B39" s="33"/>
      <c r="C39" s="33"/>
      <c r="D39" s="34"/>
      <c r="E39" s="34"/>
      <c r="F39" s="34"/>
      <c r="G39" s="34"/>
      <c r="H39" s="11" t="str">
        <f>IF(D39="x",Antrag!$C$21,"")</f>
        <v/>
      </c>
      <c r="I39" s="11" t="str">
        <f>IF(E39="x",Antrag!$C$22,"")</f>
        <v/>
      </c>
      <c r="J39" s="11" t="str">
        <f>IF(F39="x",Antrag!$C$23,"")</f>
        <v/>
      </c>
      <c r="K39" s="11" t="str">
        <f>IF(G39="x",Antrag!$C$24,"")</f>
        <v/>
      </c>
    </row>
    <row r="40" spans="1:11" x14ac:dyDescent="0.25">
      <c r="A40">
        <v>36</v>
      </c>
      <c r="B40" s="32"/>
      <c r="C40" s="32"/>
      <c r="D40" s="35"/>
      <c r="E40" s="35"/>
      <c r="F40" s="35"/>
      <c r="G40" s="35"/>
      <c r="H40" s="11" t="str">
        <f>IF(D40="x",Antrag!$C$21,"")</f>
        <v/>
      </c>
      <c r="I40" s="11" t="str">
        <f>IF(E40="x",Antrag!$C$22,"")</f>
        <v/>
      </c>
      <c r="J40" s="11" t="str">
        <f>IF(F40="x",Antrag!$C$23,"")</f>
        <v/>
      </c>
      <c r="K40" s="11" t="str">
        <f>IF(G40="x",Antrag!$C$24,"")</f>
        <v/>
      </c>
    </row>
    <row r="41" spans="1:11" x14ac:dyDescent="0.25">
      <c r="A41">
        <v>37</v>
      </c>
      <c r="B41" s="33"/>
      <c r="C41" s="33"/>
      <c r="D41" s="34"/>
      <c r="E41" s="34"/>
      <c r="F41" s="34"/>
      <c r="G41" s="34"/>
      <c r="H41" s="11" t="str">
        <f>IF(D41="x",Antrag!$C$21,"")</f>
        <v/>
      </c>
      <c r="I41" s="11" t="str">
        <f>IF(E41="x",Antrag!$C$22,"")</f>
        <v/>
      </c>
      <c r="J41" s="11" t="str">
        <f>IF(F41="x",Antrag!$C$23,"")</f>
        <v/>
      </c>
      <c r="K41" s="11" t="str">
        <f>IF(G41="x",Antrag!$C$24,"")</f>
        <v/>
      </c>
    </row>
    <row r="42" spans="1:11" x14ac:dyDescent="0.25">
      <c r="A42">
        <v>38</v>
      </c>
      <c r="B42" s="32"/>
      <c r="C42" s="32"/>
      <c r="D42" s="35"/>
      <c r="E42" s="35"/>
      <c r="F42" s="35"/>
      <c r="G42" s="35"/>
      <c r="H42" s="11" t="str">
        <f>IF(D42="x",Antrag!$C$21,"")</f>
        <v/>
      </c>
      <c r="I42" s="11" t="str">
        <f>IF(E42="x",Antrag!$C$22,"")</f>
        <v/>
      </c>
      <c r="J42" s="11" t="str">
        <f>IF(F42="x",Antrag!$C$23,"")</f>
        <v/>
      </c>
      <c r="K42" s="11" t="str">
        <f>IF(G42="x",Antrag!$C$24,"")</f>
        <v/>
      </c>
    </row>
    <row r="43" spans="1:11" x14ac:dyDescent="0.25">
      <c r="A43">
        <v>39</v>
      </c>
      <c r="B43" s="33"/>
      <c r="C43" s="33"/>
      <c r="D43" s="34"/>
      <c r="E43" s="34"/>
      <c r="F43" s="34"/>
      <c r="G43" s="34"/>
      <c r="H43" s="11" t="str">
        <f>IF(D43="x",Antrag!$C$21,"")</f>
        <v/>
      </c>
      <c r="I43" s="11" t="str">
        <f>IF(E43="x",Antrag!$C$22,"")</f>
        <v/>
      </c>
      <c r="J43" s="11" t="str">
        <f>IF(F43="x",Antrag!$C$23,"")</f>
        <v/>
      </c>
      <c r="K43" s="11" t="str">
        <f>IF(G43="x",Antrag!$C$24,"")</f>
        <v/>
      </c>
    </row>
    <row r="44" spans="1:11" x14ac:dyDescent="0.25">
      <c r="A44">
        <v>40</v>
      </c>
      <c r="B44" s="32"/>
      <c r="C44" s="32"/>
      <c r="D44" s="35"/>
      <c r="E44" s="35"/>
      <c r="F44" s="35"/>
      <c r="G44" s="35"/>
      <c r="H44" s="11" t="str">
        <f>IF(D44="x",Antrag!$C$21,"")</f>
        <v/>
      </c>
      <c r="I44" s="11" t="str">
        <f>IF(E44="x",Antrag!$C$22,"")</f>
        <v/>
      </c>
      <c r="J44" s="11" t="str">
        <f>IF(F44="x",Antrag!$C$23,"")</f>
        <v/>
      </c>
      <c r="K44" s="11" t="str">
        <f>IF(G44="x",Antrag!$C$24,"")</f>
        <v/>
      </c>
    </row>
    <row r="45" spans="1:11" x14ac:dyDescent="0.25">
      <c r="A45">
        <v>41</v>
      </c>
      <c r="B45" s="33"/>
      <c r="C45" s="33"/>
      <c r="D45" s="34"/>
      <c r="E45" s="34"/>
      <c r="F45" s="34"/>
      <c r="G45" s="34"/>
      <c r="H45" s="11" t="str">
        <f>IF(D45="x",Antrag!$C$21,"")</f>
        <v/>
      </c>
      <c r="I45" s="11" t="str">
        <f>IF(E45="x",Antrag!$C$22,"")</f>
        <v/>
      </c>
      <c r="J45" s="11" t="str">
        <f>IF(F45="x",Antrag!$C$23,"")</f>
        <v/>
      </c>
      <c r="K45" s="11" t="str">
        <f>IF(G45="x",Antrag!$C$24,"")</f>
        <v/>
      </c>
    </row>
    <row r="46" spans="1:11" x14ac:dyDescent="0.25">
      <c r="A46">
        <v>42</v>
      </c>
      <c r="B46" s="32"/>
      <c r="C46" s="32"/>
      <c r="D46" s="35"/>
      <c r="E46" s="35"/>
      <c r="F46" s="35"/>
      <c r="G46" s="35"/>
      <c r="H46" s="11" t="str">
        <f>IF(D46="x",Antrag!$C$21,"")</f>
        <v/>
      </c>
      <c r="I46" s="11" t="str">
        <f>IF(E46="x",Antrag!$C$22,"")</f>
        <v/>
      </c>
      <c r="J46" s="11" t="str">
        <f>IF(F46="x",Antrag!$C$23,"")</f>
        <v/>
      </c>
      <c r="K46" s="11" t="str">
        <f>IF(G46="x",Antrag!$C$24,"")</f>
        <v/>
      </c>
    </row>
    <row r="47" spans="1:11" x14ac:dyDescent="0.25">
      <c r="A47">
        <v>43</v>
      </c>
      <c r="B47" s="33"/>
      <c r="C47" s="33"/>
      <c r="D47" s="34"/>
      <c r="E47" s="34"/>
      <c r="F47" s="34"/>
      <c r="G47" s="34"/>
      <c r="H47" s="11" t="str">
        <f>IF(D47="x",Antrag!$C$21,"")</f>
        <v/>
      </c>
      <c r="I47" s="11" t="str">
        <f>IF(E47="x",Antrag!$C$22,"")</f>
        <v/>
      </c>
      <c r="J47" s="11" t="str">
        <f>IF(F47="x",Antrag!$C$23,"")</f>
        <v/>
      </c>
      <c r="K47" s="11" t="str">
        <f>IF(G47="x",Antrag!$C$24,"")</f>
        <v/>
      </c>
    </row>
    <row r="48" spans="1:11" x14ac:dyDescent="0.25">
      <c r="A48">
        <v>44</v>
      </c>
      <c r="B48" s="32"/>
      <c r="C48" s="32"/>
      <c r="D48" s="35"/>
      <c r="E48" s="35"/>
      <c r="F48" s="35"/>
      <c r="G48" s="35"/>
      <c r="H48" s="11" t="str">
        <f>IF(D48="x",Antrag!$C$21,"")</f>
        <v/>
      </c>
      <c r="I48" s="11" t="str">
        <f>IF(E48="x",Antrag!$C$22,"")</f>
        <v/>
      </c>
      <c r="J48" s="11" t="str">
        <f>IF(F48="x",Antrag!$C$23,"")</f>
        <v/>
      </c>
      <c r="K48" s="11" t="str">
        <f>IF(G48="x",Antrag!$C$24,"")</f>
        <v/>
      </c>
    </row>
    <row r="49" spans="1:11" x14ac:dyDescent="0.25">
      <c r="A49">
        <v>45</v>
      </c>
      <c r="B49" s="33"/>
      <c r="C49" s="33"/>
      <c r="D49" s="34"/>
      <c r="E49" s="34"/>
      <c r="F49" s="34"/>
      <c r="G49" s="34"/>
      <c r="H49" s="11" t="str">
        <f>IF(D49="x",Antrag!$C$21,"")</f>
        <v/>
      </c>
      <c r="I49" s="11" t="str">
        <f>IF(E49="x",Antrag!$C$22,"")</f>
        <v/>
      </c>
      <c r="J49" s="11" t="str">
        <f>IF(F49="x",Antrag!$C$23,"")</f>
        <v/>
      </c>
      <c r="K49" s="11" t="str">
        <f>IF(G49="x",Antrag!$C$24,"")</f>
        <v/>
      </c>
    </row>
    <row r="50" spans="1:11" x14ac:dyDescent="0.25">
      <c r="A50">
        <v>46</v>
      </c>
      <c r="B50" s="32"/>
      <c r="C50" s="32"/>
      <c r="D50" s="35"/>
      <c r="E50" s="35"/>
      <c r="F50" s="35"/>
      <c r="G50" s="35"/>
      <c r="H50" s="11" t="str">
        <f>IF(D50="x",Antrag!$C$21,"")</f>
        <v/>
      </c>
      <c r="I50" s="11" t="str">
        <f>IF(E50="x",Antrag!$C$22,"")</f>
        <v/>
      </c>
      <c r="J50" s="11" t="str">
        <f>IF(F50="x",Antrag!$C$23,"")</f>
        <v/>
      </c>
      <c r="K50" s="11" t="str">
        <f>IF(G50="x",Antrag!$C$24,"")</f>
        <v/>
      </c>
    </row>
    <row r="51" spans="1:11" x14ac:dyDescent="0.25">
      <c r="A51">
        <v>47</v>
      </c>
      <c r="B51" s="33"/>
      <c r="C51" s="33"/>
      <c r="D51" s="34"/>
      <c r="E51" s="34"/>
      <c r="F51" s="34"/>
      <c r="G51" s="34"/>
      <c r="H51" s="11" t="str">
        <f>IF(D51="x",Antrag!$C$21,"")</f>
        <v/>
      </c>
      <c r="I51" s="11" t="str">
        <f>IF(E51="x",Antrag!$C$22,"")</f>
        <v/>
      </c>
      <c r="J51" s="11" t="str">
        <f>IF(F51="x",Antrag!$C$23,"")</f>
        <v/>
      </c>
      <c r="K51" s="11" t="str">
        <f>IF(G51="x",Antrag!$C$24,"")</f>
        <v/>
      </c>
    </row>
    <row r="52" spans="1:11" x14ac:dyDescent="0.25">
      <c r="A52">
        <v>48</v>
      </c>
      <c r="B52" s="32"/>
      <c r="C52" s="32"/>
      <c r="D52" s="35"/>
      <c r="E52" s="35"/>
      <c r="F52" s="35"/>
      <c r="G52" s="35"/>
      <c r="H52" s="11" t="str">
        <f>IF(D52="x",Antrag!$C$21,"")</f>
        <v/>
      </c>
      <c r="I52" s="11" t="str">
        <f>IF(E52="x",Antrag!$C$22,"")</f>
        <v/>
      </c>
      <c r="J52" s="11" t="str">
        <f>IF(F52="x",Antrag!$C$23,"")</f>
        <v/>
      </c>
      <c r="K52" s="11" t="str">
        <f>IF(G52="x",Antrag!$C$24,"")</f>
        <v/>
      </c>
    </row>
    <row r="53" spans="1:11" x14ac:dyDescent="0.25">
      <c r="A53">
        <v>49</v>
      </c>
      <c r="B53" s="33"/>
      <c r="C53" s="33"/>
      <c r="D53" s="34"/>
      <c r="E53" s="34"/>
      <c r="F53" s="34"/>
      <c r="G53" s="34"/>
      <c r="H53" s="11" t="str">
        <f>IF(D53="x",Antrag!$C$21,"")</f>
        <v/>
      </c>
      <c r="I53" s="11" t="str">
        <f>IF(E53="x",Antrag!$C$22,"")</f>
        <v/>
      </c>
      <c r="J53" s="11" t="str">
        <f>IF(F53="x",Antrag!$C$23,"")</f>
        <v/>
      </c>
      <c r="K53" s="11" t="str">
        <f>IF(G53="x",Antrag!$C$24,"")</f>
        <v/>
      </c>
    </row>
    <row r="54" spans="1:11" x14ac:dyDescent="0.25">
      <c r="A54">
        <v>50</v>
      </c>
      <c r="B54" s="32"/>
      <c r="C54" s="32"/>
      <c r="D54" s="35"/>
      <c r="E54" s="35"/>
      <c r="F54" s="35"/>
      <c r="G54" s="35"/>
      <c r="H54" s="11" t="str">
        <f>IF(D54="x",Antrag!$C$21,"")</f>
        <v/>
      </c>
      <c r="I54" s="11" t="str">
        <f>IF(E54="x",Antrag!$C$22,"")</f>
        <v/>
      </c>
      <c r="J54" s="11" t="str">
        <f>IF(F54="x",Antrag!$C$23,"")</f>
        <v/>
      </c>
      <c r="K54" s="11" t="str">
        <f>IF(G54="x",Antrag!$C$24,"")</f>
        <v/>
      </c>
    </row>
    <row r="55" spans="1:11" x14ac:dyDescent="0.25">
      <c r="A55" s="6"/>
      <c r="B55" s="66">
        <f>COUNTA(B5:B54)</f>
        <v>0</v>
      </c>
      <c r="C55" s="67"/>
      <c r="D55" s="8">
        <f>COUNTA(D5:D54)</f>
        <v>0</v>
      </c>
      <c r="E55" s="8">
        <f>COUNTA(E5:E54)</f>
        <v>0</v>
      </c>
      <c r="F55" s="8">
        <f>COUNTA(F5:F54)</f>
        <v>0</v>
      </c>
      <c r="G55" s="8">
        <f>COUNTA(G5:G54)</f>
        <v>0</v>
      </c>
      <c r="H55" s="9">
        <f>SUM(H5:H54)</f>
        <v>0</v>
      </c>
      <c r="I55" s="9">
        <f>SUM(I5:I54)</f>
        <v>0</v>
      </c>
      <c r="J55" s="9">
        <f>SUM(J5:J54)</f>
        <v>0</v>
      </c>
      <c r="K55" s="9">
        <f>SUM(K5:K54)</f>
        <v>0</v>
      </c>
    </row>
  </sheetData>
  <sheetProtection password="9957" sheet="1" objects="1" scenarios="1" selectLockedCells="1"/>
  <mergeCells count="4">
    <mergeCell ref="D3:G3"/>
    <mergeCell ref="H3:K3"/>
    <mergeCell ref="B3:C3"/>
    <mergeCell ref="B55:C55"/>
  </mergeCells>
  <phoneticPr fontId="4" type="noConversion"/>
  <dataValidations count="1">
    <dataValidation type="list" allowBlank="1" showInputMessage="1" showErrorMessage="1" sqref="D5:G54">
      <formula1>" ,x"</formula1>
    </dataValidation>
  </dataValidations>
  <pageMargins left="0.98425196850393704" right="0.59055118110236227" top="1.1811023622047245" bottom="0.78740157480314965" header="0.31496062992125984" footer="0.31496062992125984"/>
  <pageSetup paperSize="9" scale="86" orientation="portrait" r:id="rId1"/>
  <headerFooter>
    <oddHeader>&amp;L&amp;G&amp;R&amp;"-,Fett"&amp;10&amp;K00B050Judoverband St.Gallen - Thurgau - Appenzell Ausserrhoden</oddHeader>
    <oddFooter>&amp;L&amp;"-,Fett"&amp;10&amp;K00B050www.judoverband-sg-tg-ar.ch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zoomScaleNormal="100" zoomScalePageLayoutView="70" workbookViewId="0">
      <selection activeCell="B5" sqref="B5"/>
    </sheetView>
  </sheetViews>
  <sheetFormatPr baseColWidth="10" defaultRowHeight="15" x14ac:dyDescent="0.25"/>
  <cols>
    <col min="1" max="1" width="3.85546875" customWidth="1"/>
    <col min="2" max="3" width="32.85546875" customWidth="1"/>
    <col min="4" max="7" width="7.5703125" customWidth="1"/>
    <col min="8" max="11" width="7.5703125" hidden="1" customWidth="1"/>
  </cols>
  <sheetData>
    <row r="1" spans="1:11" ht="18.75" x14ac:dyDescent="0.3">
      <c r="A1" s="17" t="str">
        <f>"Teilnehmerliste "&amp;Antrag!C6</f>
        <v xml:space="preserve">Teilnehmerliste </v>
      </c>
      <c r="F1" s="46" t="s">
        <v>49</v>
      </c>
      <c r="G1" s="47">
        <f>Antrag!H1</f>
        <v>0</v>
      </c>
    </row>
    <row r="3" spans="1:11" x14ac:dyDescent="0.25">
      <c r="B3" s="64" t="s">
        <v>6</v>
      </c>
      <c r="C3" s="65"/>
      <c r="D3" s="63" t="s">
        <v>17</v>
      </c>
      <c r="E3" s="63"/>
      <c r="F3" s="63"/>
      <c r="G3" s="63"/>
      <c r="H3" s="63" t="s">
        <v>19</v>
      </c>
      <c r="I3" s="63"/>
      <c r="J3" s="63"/>
      <c r="K3" s="63"/>
    </row>
    <row r="4" spans="1:11" x14ac:dyDescent="0.25">
      <c r="B4" s="7" t="s">
        <v>44</v>
      </c>
      <c r="C4" s="7" t="s">
        <v>45</v>
      </c>
      <c r="D4" s="12" t="s">
        <v>8</v>
      </c>
      <c r="E4" s="12" t="s">
        <v>9</v>
      </c>
      <c r="F4" s="40" t="s">
        <v>47</v>
      </c>
      <c r="G4" s="12" t="s">
        <v>16</v>
      </c>
      <c r="H4" s="13" t="s">
        <v>8</v>
      </c>
      <c r="I4" s="13" t="s">
        <v>9</v>
      </c>
      <c r="J4" s="13" t="s">
        <v>47</v>
      </c>
      <c r="K4" s="13" t="s">
        <v>18</v>
      </c>
    </row>
    <row r="5" spans="1:11" x14ac:dyDescent="0.25">
      <c r="A5">
        <v>51</v>
      </c>
      <c r="B5" s="33"/>
      <c r="C5" s="33"/>
      <c r="D5" s="34"/>
      <c r="E5" s="34"/>
      <c r="F5" s="34"/>
      <c r="G5" s="34"/>
      <c r="H5" s="11" t="str">
        <f>IF(D5="x",Antrag!$C$21,"")</f>
        <v/>
      </c>
      <c r="I5" s="11" t="str">
        <f>IF(E5="x",Antrag!$C$22,"")</f>
        <v/>
      </c>
      <c r="J5" s="11" t="str">
        <f>IF(F5="x",Antrag!$C$23,"")</f>
        <v/>
      </c>
      <c r="K5" s="11" t="str">
        <f>IF(G5="x",Antrag!$C$24,"")</f>
        <v/>
      </c>
    </row>
    <row r="6" spans="1:11" x14ac:dyDescent="0.25">
      <c r="A6">
        <v>52</v>
      </c>
      <c r="B6" s="32"/>
      <c r="C6" s="32"/>
      <c r="D6" s="35"/>
      <c r="E6" s="35"/>
      <c r="F6" s="35"/>
      <c r="G6" s="35"/>
      <c r="H6" s="11" t="str">
        <f>IF(D6="x",Antrag!$C$21,"")</f>
        <v/>
      </c>
      <c r="I6" s="11" t="str">
        <f>IF(E6="x",Antrag!$C$22,"")</f>
        <v/>
      </c>
      <c r="J6" s="11" t="str">
        <f>IF(F6="x",Antrag!$C$23,"")</f>
        <v/>
      </c>
      <c r="K6" s="11" t="str">
        <f>IF(G6="x",Antrag!$C$24,"")</f>
        <v/>
      </c>
    </row>
    <row r="7" spans="1:11" x14ac:dyDescent="0.25">
      <c r="A7">
        <v>53</v>
      </c>
      <c r="B7" s="33"/>
      <c r="C7" s="33"/>
      <c r="D7" s="34"/>
      <c r="E7" s="34"/>
      <c r="F7" s="34"/>
      <c r="G7" s="34"/>
      <c r="H7" s="11" t="str">
        <f>IF(D7="x",Antrag!$C$21,"")</f>
        <v/>
      </c>
      <c r="I7" s="11" t="str">
        <f>IF(E7="x",Antrag!$C$22,"")</f>
        <v/>
      </c>
      <c r="J7" s="11" t="str">
        <f>IF(F7="x",Antrag!$C$23,"")</f>
        <v/>
      </c>
      <c r="K7" s="11" t="str">
        <f>IF(G7="x",Antrag!$C$24,"")</f>
        <v/>
      </c>
    </row>
    <row r="8" spans="1:11" x14ac:dyDescent="0.25">
      <c r="A8">
        <v>54</v>
      </c>
      <c r="B8" s="32"/>
      <c r="C8" s="32"/>
      <c r="D8" s="35"/>
      <c r="E8" s="35"/>
      <c r="F8" s="35"/>
      <c r="G8" s="35"/>
      <c r="H8" s="11" t="str">
        <f>IF(D8="x",Antrag!$C$21,"")</f>
        <v/>
      </c>
      <c r="I8" s="11" t="str">
        <f>IF(E8="x",Antrag!$C$22,"")</f>
        <v/>
      </c>
      <c r="J8" s="11" t="str">
        <f>IF(F8="x",Antrag!$C$23,"")</f>
        <v/>
      </c>
      <c r="K8" s="11" t="str">
        <f>IF(G8="x",Antrag!$C$24,"")</f>
        <v/>
      </c>
    </row>
    <row r="9" spans="1:11" x14ac:dyDescent="0.25">
      <c r="A9">
        <v>55</v>
      </c>
      <c r="B9" s="33"/>
      <c r="C9" s="33"/>
      <c r="D9" s="34"/>
      <c r="E9" s="34"/>
      <c r="F9" s="34"/>
      <c r="G9" s="34"/>
      <c r="H9" s="11" t="str">
        <f>IF(D9="x",Antrag!$C$21,"")</f>
        <v/>
      </c>
      <c r="I9" s="11" t="str">
        <f>IF(E9="x",Antrag!$C$22,"")</f>
        <v/>
      </c>
      <c r="J9" s="11" t="str">
        <f>IF(F9="x",Antrag!$C$23,"")</f>
        <v/>
      </c>
      <c r="K9" s="11" t="str">
        <f>IF(G9="x",Antrag!$C$24,"")</f>
        <v/>
      </c>
    </row>
    <row r="10" spans="1:11" x14ac:dyDescent="0.25">
      <c r="A10">
        <v>56</v>
      </c>
      <c r="B10" s="32"/>
      <c r="C10" s="32"/>
      <c r="D10" s="35"/>
      <c r="E10" s="35"/>
      <c r="F10" s="35"/>
      <c r="G10" s="35"/>
      <c r="H10" s="11" t="str">
        <f>IF(D10="x",Antrag!$C$21,"")</f>
        <v/>
      </c>
      <c r="I10" s="11" t="str">
        <f>IF(E10="x",Antrag!$C$22,"")</f>
        <v/>
      </c>
      <c r="J10" s="11" t="str">
        <f>IF(F10="x",Antrag!$C$23,"")</f>
        <v/>
      </c>
      <c r="K10" s="11" t="str">
        <f>IF(G10="x",Antrag!$C$24,"")</f>
        <v/>
      </c>
    </row>
    <row r="11" spans="1:11" x14ac:dyDescent="0.25">
      <c r="A11">
        <v>57</v>
      </c>
      <c r="B11" s="33"/>
      <c r="C11" s="33"/>
      <c r="D11" s="34"/>
      <c r="E11" s="34"/>
      <c r="F11" s="34"/>
      <c r="G11" s="34"/>
      <c r="H11" s="11" t="str">
        <f>IF(D11="x",Antrag!$C$21,"")</f>
        <v/>
      </c>
      <c r="I11" s="11" t="str">
        <f>IF(E11="x",Antrag!$C$22,"")</f>
        <v/>
      </c>
      <c r="J11" s="11" t="str">
        <f>IF(F11="x",Antrag!$C$23,"")</f>
        <v/>
      </c>
      <c r="K11" s="11" t="str">
        <f>IF(G11="x",Antrag!$C$24,"")</f>
        <v/>
      </c>
    </row>
    <row r="12" spans="1:11" x14ac:dyDescent="0.25">
      <c r="A12">
        <v>58</v>
      </c>
      <c r="B12" s="32"/>
      <c r="C12" s="32"/>
      <c r="D12" s="35"/>
      <c r="E12" s="35"/>
      <c r="F12" s="35"/>
      <c r="G12" s="35"/>
      <c r="H12" s="11" t="str">
        <f>IF(D12="x",Antrag!$C$21,"")</f>
        <v/>
      </c>
      <c r="I12" s="11" t="str">
        <f>IF(E12="x",Antrag!$C$22,"")</f>
        <v/>
      </c>
      <c r="J12" s="11" t="str">
        <f>IF(F12="x",Antrag!$C$23,"")</f>
        <v/>
      </c>
      <c r="K12" s="11" t="str">
        <f>IF(G12="x",Antrag!$C$24,"")</f>
        <v/>
      </c>
    </row>
    <row r="13" spans="1:11" x14ac:dyDescent="0.25">
      <c r="A13">
        <v>59</v>
      </c>
      <c r="B13" s="33"/>
      <c r="C13" s="33"/>
      <c r="D13" s="34"/>
      <c r="E13" s="34"/>
      <c r="F13" s="34"/>
      <c r="G13" s="34"/>
      <c r="H13" s="11" t="str">
        <f>IF(D13="x",Antrag!$C$21,"")</f>
        <v/>
      </c>
      <c r="I13" s="11" t="str">
        <f>IF(E13="x",Antrag!$C$22,"")</f>
        <v/>
      </c>
      <c r="J13" s="11" t="str">
        <f>IF(F13="x",Antrag!$C$23,"")</f>
        <v/>
      </c>
      <c r="K13" s="11" t="str">
        <f>IF(G13="x",Antrag!$C$24,"")</f>
        <v/>
      </c>
    </row>
    <row r="14" spans="1:11" x14ac:dyDescent="0.25">
      <c r="A14">
        <v>60</v>
      </c>
      <c r="B14" s="32"/>
      <c r="C14" s="32"/>
      <c r="D14" s="35"/>
      <c r="E14" s="35"/>
      <c r="F14" s="35"/>
      <c r="G14" s="35"/>
      <c r="H14" s="11" t="str">
        <f>IF(D14="x",Antrag!$C$21,"")</f>
        <v/>
      </c>
      <c r="I14" s="11" t="str">
        <f>IF(E14="x",Antrag!$C$22,"")</f>
        <v/>
      </c>
      <c r="J14" s="11" t="str">
        <f>IF(F14="x",Antrag!$C$23,"")</f>
        <v/>
      </c>
      <c r="K14" s="11" t="str">
        <f>IF(G14="x",Antrag!$C$24,"")</f>
        <v/>
      </c>
    </row>
    <row r="15" spans="1:11" x14ac:dyDescent="0.25">
      <c r="A15">
        <v>61</v>
      </c>
      <c r="B15" s="33"/>
      <c r="C15" s="33"/>
      <c r="D15" s="34"/>
      <c r="E15" s="34"/>
      <c r="F15" s="34"/>
      <c r="G15" s="34"/>
      <c r="H15" s="11" t="str">
        <f>IF(D15="x",Antrag!$C$21,"")</f>
        <v/>
      </c>
      <c r="I15" s="11" t="str">
        <f>IF(E15="x",Antrag!$C$22,"")</f>
        <v/>
      </c>
      <c r="J15" s="11" t="str">
        <f>IF(F15="x",Antrag!$C$23,"")</f>
        <v/>
      </c>
      <c r="K15" s="11" t="str">
        <f>IF(G15="x",Antrag!$C$24,"")</f>
        <v/>
      </c>
    </row>
    <row r="16" spans="1:11" x14ac:dyDescent="0.25">
      <c r="A16">
        <v>62</v>
      </c>
      <c r="B16" s="32"/>
      <c r="C16" s="32"/>
      <c r="D16" s="35"/>
      <c r="E16" s="35"/>
      <c r="F16" s="35"/>
      <c r="G16" s="35"/>
      <c r="H16" s="11" t="str">
        <f>IF(D16="x",Antrag!$C$21,"")</f>
        <v/>
      </c>
      <c r="I16" s="11" t="str">
        <f>IF(E16="x",Antrag!$C$22,"")</f>
        <v/>
      </c>
      <c r="J16" s="11" t="str">
        <f>IF(F16="x",Antrag!$C$23,"")</f>
        <v/>
      </c>
      <c r="K16" s="11" t="str">
        <f>IF(G16="x",Antrag!$C$24,"")</f>
        <v/>
      </c>
    </row>
    <row r="17" spans="1:11" x14ac:dyDescent="0.25">
      <c r="A17">
        <v>63</v>
      </c>
      <c r="B17" s="33"/>
      <c r="C17" s="33"/>
      <c r="D17" s="34"/>
      <c r="E17" s="34"/>
      <c r="F17" s="34"/>
      <c r="G17" s="34"/>
      <c r="H17" s="11" t="str">
        <f>IF(D17="x",Antrag!$C$21,"")</f>
        <v/>
      </c>
      <c r="I17" s="11" t="str">
        <f>IF(E17="x",Antrag!$C$22,"")</f>
        <v/>
      </c>
      <c r="J17" s="11" t="str">
        <f>IF(F17="x",Antrag!$C$23,"")</f>
        <v/>
      </c>
      <c r="K17" s="11" t="str">
        <f>IF(G17="x",Antrag!$C$24,"")</f>
        <v/>
      </c>
    </row>
    <row r="18" spans="1:11" x14ac:dyDescent="0.25">
      <c r="A18">
        <v>64</v>
      </c>
      <c r="B18" s="32"/>
      <c r="C18" s="32"/>
      <c r="D18" s="35"/>
      <c r="E18" s="35"/>
      <c r="F18" s="35"/>
      <c r="G18" s="35"/>
      <c r="H18" s="11" t="str">
        <f>IF(D18="x",Antrag!$C$21,"")</f>
        <v/>
      </c>
      <c r="I18" s="11" t="str">
        <f>IF(E18="x",Antrag!$C$22,"")</f>
        <v/>
      </c>
      <c r="J18" s="11" t="str">
        <f>IF(F18="x",Antrag!$C$23,"")</f>
        <v/>
      </c>
      <c r="K18" s="11" t="str">
        <f>IF(G18="x",Antrag!$C$24,"")</f>
        <v/>
      </c>
    </row>
    <row r="19" spans="1:11" x14ac:dyDescent="0.25">
      <c r="A19">
        <v>65</v>
      </c>
      <c r="B19" s="33"/>
      <c r="C19" s="33"/>
      <c r="D19" s="34"/>
      <c r="E19" s="34"/>
      <c r="F19" s="34"/>
      <c r="G19" s="34"/>
      <c r="H19" s="11" t="str">
        <f>IF(D19="x",Antrag!$C$21,"")</f>
        <v/>
      </c>
      <c r="I19" s="11" t="str">
        <f>IF(E19="x",Antrag!$C$22,"")</f>
        <v/>
      </c>
      <c r="J19" s="11" t="str">
        <f>IF(F19="x",Antrag!$C$23,"")</f>
        <v/>
      </c>
      <c r="K19" s="11" t="str">
        <f>IF(G19="x",Antrag!$C$24,"")</f>
        <v/>
      </c>
    </row>
    <row r="20" spans="1:11" x14ac:dyDescent="0.25">
      <c r="A20">
        <v>66</v>
      </c>
      <c r="B20" s="32"/>
      <c r="C20" s="32"/>
      <c r="D20" s="35"/>
      <c r="E20" s="35"/>
      <c r="F20" s="35"/>
      <c r="G20" s="35"/>
      <c r="H20" s="11" t="str">
        <f>IF(D20="x",Antrag!$C$21,"")</f>
        <v/>
      </c>
      <c r="I20" s="11" t="str">
        <f>IF(E20="x",Antrag!$C$22,"")</f>
        <v/>
      </c>
      <c r="J20" s="11" t="str">
        <f>IF(F20="x",Antrag!$C$23,"")</f>
        <v/>
      </c>
      <c r="K20" s="11" t="str">
        <f>IF(G20="x",Antrag!$C$24,"")</f>
        <v/>
      </c>
    </row>
    <row r="21" spans="1:11" x14ac:dyDescent="0.25">
      <c r="A21">
        <v>67</v>
      </c>
      <c r="B21" s="33"/>
      <c r="C21" s="33"/>
      <c r="D21" s="34"/>
      <c r="E21" s="34"/>
      <c r="F21" s="34"/>
      <c r="G21" s="34"/>
      <c r="H21" s="11" t="str">
        <f>IF(D21="x",Antrag!$C$21,"")</f>
        <v/>
      </c>
      <c r="I21" s="11" t="str">
        <f>IF(E21="x",Antrag!$C$22,"")</f>
        <v/>
      </c>
      <c r="J21" s="11" t="str">
        <f>IF(F21="x",Antrag!$C$23,"")</f>
        <v/>
      </c>
      <c r="K21" s="11" t="str">
        <f>IF(G21="x",Antrag!$C$24,"")</f>
        <v/>
      </c>
    </row>
    <row r="22" spans="1:11" x14ac:dyDescent="0.25">
      <c r="A22">
        <v>68</v>
      </c>
      <c r="B22" s="32"/>
      <c r="C22" s="32"/>
      <c r="D22" s="35"/>
      <c r="E22" s="35"/>
      <c r="F22" s="35"/>
      <c r="G22" s="35"/>
      <c r="H22" s="11" t="str">
        <f>IF(D22="x",Antrag!$C$21,"")</f>
        <v/>
      </c>
      <c r="I22" s="11" t="str">
        <f>IF(E22="x",Antrag!$C$22,"")</f>
        <v/>
      </c>
      <c r="J22" s="11" t="str">
        <f>IF(F22="x",Antrag!$C$23,"")</f>
        <v/>
      </c>
      <c r="K22" s="11" t="str">
        <f>IF(G22="x",Antrag!$C$24,"")</f>
        <v/>
      </c>
    </row>
    <row r="23" spans="1:11" x14ac:dyDescent="0.25">
      <c r="A23">
        <v>69</v>
      </c>
      <c r="B23" s="33"/>
      <c r="C23" s="33"/>
      <c r="D23" s="34"/>
      <c r="E23" s="34"/>
      <c r="F23" s="34"/>
      <c r="G23" s="34"/>
      <c r="H23" s="11" t="str">
        <f>IF(D23="x",Antrag!$C$21,"")</f>
        <v/>
      </c>
      <c r="I23" s="11" t="str">
        <f>IF(E23="x",Antrag!$C$22,"")</f>
        <v/>
      </c>
      <c r="J23" s="11" t="str">
        <f>IF(F23="x",Antrag!$C$23,"")</f>
        <v/>
      </c>
      <c r="K23" s="11" t="str">
        <f>IF(G23="x",Antrag!$C$24,"")</f>
        <v/>
      </c>
    </row>
    <row r="24" spans="1:11" x14ac:dyDescent="0.25">
      <c r="A24">
        <v>70</v>
      </c>
      <c r="B24" s="32"/>
      <c r="C24" s="32"/>
      <c r="D24" s="35"/>
      <c r="E24" s="35"/>
      <c r="F24" s="35"/>
      <c r="G24" s="35"/>
      <c r="H24" s="11" t="str">
        <f>IF(D24="x",Antrag!$C$21,"")</f>
        <v/>
      </c>
      <c r="I24" s="11" t="str">
        <f>IF(E24="x",Antrag!$C$22,"")</f>
        <v/>
      </c>
      <c r="J24" s="11" t="str">
        <f>IF(F24="x",Antrag!$C$23,"")</f>
        <v/>
      </c>
      <c r="K24" s="11" t="str">
        <f>IF(G24="x",Antrag!$C$24,"")</f>
        <v/>
      </c>
    </row>
    <row r="25" spans="1:11" x14ac:dyDescent="0.25">
      <c r="A25">
        <v>71</v>
      </c>
      <c r="B25" s="33"/>
      <c r="C25" s="33"/>
      <c r="D25" s="34"/>
      <c r="E25" s="34"/>
      <c r="F25" s="34"/>
      <c r="G25" s="34"/>
      <c r="H25" s="11" t="str">
        <f>IF(D25="x",Antrag!$C$21,"")</f>
        <v/>
      </c>
      <c r="I25" s="11" t="str">
        <f>IF(E25="x",Antrag!$C$22,"")</f>
        <v/>
      </c>
      <c r="J25" s="11" t="str">
        <f>IF(F25="x",Antrag!$C$23,"")</f>
        <v/>
      </c>
      <c r="K25" s="11" t="str">
        <f>IF(G25="x",Antrag!$C$24,"")</f>
        <v/>
      </c>
    </row>
    <row r="26" spans="1:11" x14ac:dyDescent="0.25">
      <c r="A26">
        <v>72</v>
      </c>
      <c r="B26" s="32"/>
      <c r="C26" s="32"/>
      <c r="D26" s="35"/>
      <c r="E26" s="35"/>
      <c r="F26" s="35"/>
      <c r="G26" s="35"/>
      <c r="H26" s="11" t="str">
        <f>IF(D26="x",Antrag!$C$21,"")</f>
        <v/>
      </c>
      <c r="I26" s="11" t="str">
        <f>IF(E26="x",Antrag!$C$22,"")</f>
        <v/>
      </c>
      <c r="J26" s="11" t="str">
        <f>IF(F26="x",Antrag!$C$23,"")</f>
        <v/>
      </c>
      <c r="K26" s="11" t="str">
        <f>IF(G26="x",Antrag!$C$24,"")</f>
        <v/>
      </c>
    </row>
    <row r="27" spans="1:11" x14ac:dyDescent="0.25">
      <c r="A27">
        <v>73</v>
      </c>
      <c r="B27" s="33"/>
      <c r="C27" s="33"/>
      <c r="D27" s="34"/>
      <c r="E27" s="34"/>
      <c r="F27" s="34"/>
      <c r="G27" s="34"/>
      <c r="H27" s="11" t="str">
        <f>IF(D27="x",Antrag!$C$21,"")</f>
        <v/>
      </c>
      <c r="I27" s="11" t="str">
        <f>IF(E27="x",Antrag!$C$22,"")</f>
        <v/>
      </c>
      <c r="J27" s="11" t="str">
        <f>IF(F27="x",Antrag!$C$23,"")</f>
        <v/>
      </c>
      <c r="K27" s="11" t="str">
        <f>IF(G27="x",Antrag!$C$24,"")</f>
        <v/>
      </c>
    </row>
    <row r="28" spans="1:11" x14ac:dyDescent="0.25">
      <c r="A28">
        <v>74</v>
      </c>
      <c r="B28" s="32"/>
      <c r="C28" s="32"/>
      <c r="D28" s="35"/>
      <c r="E28" s="35"/>
      <c r="F28" s="35"/>
      <c r="G28" s="35"/>
      <c r="H28" s="11" t="str">
        <f>IF(D28="x",Antrag!$C$21,"")</f>
        <v/>
      </c>
      <c r="I28" s="11" t="str">
        <f>IF(E28="x",Antrag!$C$22,"")</f>
        <v/>
      </c>
      <c r="J28" s="11" t="str">
        <f>IF(F28="x",Antrag!$C$23,"")</f>
        <v/>
      </c>
      <c r="K28" s="11" t="str">
        <f>IF(G28="x",Antrag!$C$24,"")</f>
        <v/>
      </c>
    </row>
    <row r="29" spans="1:11" x14ac:dyDescent="0.25">
      <c r="A29">
        <v>75</v>
      </c>
      <c r="B29" s="33"/>
      <c r="C29" s="33"/>
      <c r="D29" s="34"/>
      <c r="E29" s="34"/>
      <c r="F29" s="34"/>
      <c r="G29" s="34"/>
      <c r="H29" s="11" t="str">
        <f>IF(D29="x",Antrag!$C$21,"")</f>
        <v/>
      </c>
      <c r="I29" s="11" t="str">
        <f>IF(E29="x",Antrag!$C$22,"")</f>
        <v/>
      </c>
      <c r="J29" s="11" t="str">
        <f>IF(F29="x",Antrag!$C$23,"")</f>
        <v/>
      </c>
      <c r="K29" s="11" t="str">
        <f>IF(G29="x",Antrag!$C$24,"")</f>
        <v/>
      </c>
    </row>
    <row r="30" spans="1:11" x14ac:dyDescent="0.25">
      <c r="A30">
        <v>76</v>
      </c>
      <c r="B30" s="32"/>
      <c r="C30" s="32"/>
      <c r="D30" s="35"/>
      <c r="E30" s="35"/>
      <c r="F30" s="35"/>
      <c r="G30" s="35"/>
      <c r="H30" s="11" t="str">
        <f>IF(D30="x",Antrag!$C$21,"")</f>
        <v/>
      </c>
      <c r="I30" s="11" t="str">
        <f>IF(E30="x",Antrag!$C$22,"")</f>
        <v/>
      </c>
      <c r="J30" s="11" t="str">
        <f>IF(F30="x",Antrag!$C$23,"")</f>
        <v/>
      </c>
      <c r="K30" s="11" t="str">
        <f>IF(G30="x",Antrag!$C$24,"")</f>
        <v/>
      </c>
    </row>
    <row r="31" spans="1:11" x14ac:dyDescent="0.25">
      <c r="A31">
        <v>77</v>
      </c>
      <c r="B31" s="33"/>
      <c r="C31" s="33"/>
      <c r="D31" s="34"/>
      <c r="E31" s="34"/>
      <c r="F31" s="34"/>
      <c r="G31" s="34"/>
      <c r="H31" s="11" t="str">
        <f>IF(D31="x",Antrag!$C$21,"")</f>
        <v/>
      </c>
      <c r="I31" s="11" t="str">
        <f>IF(E31="x",Antrag!$C$22,"")</f>
        <v/>
      </c>
      <c r="J31" s="11" t="str">
        <f>IF(F31="x",Antrag!$C$23,"")</f>
        <v/>
      </c>
      <c r="K31" s="11" t="str">
        <f>IF(G31="x",Antrag!$C$24,"")</f>
        <v/>
      </c>
    </row>
    <row r="32" spans="1:11" x14ac:dyDescent="0.25">
      <c r="A32">
        <v>78</v>
      </c>
      <c r="B32" s="32"/>
      <c r="C32" s="32"/>
      <c r="D32" s="35"/>
      <c r="E32" s="35"/>
      <c r="F32" s="35"/>
      <c r="G32" s="35"/>
      <c r="H32" s="11" t="str">
        <f>IF(D32="x",Antrag!$C$21,"")</f>
        <v/>
      </c>
      <c r="I32" s="11" t="str">
        <f>IF(E32="x",Antrag!$C$22,"")</f>
        <v/>
      </c>
      <c r="J32" s="11" t="str">
        <f>IF(F32="x",Antrag!$C$23,"")</f>
        <v/>
      </c>
      <c r="K32" s="11" t="str">
        <f>IF(G32="x",Antrag!$C$24,"")</f>
        <v/>
      </c>
    </row>
    <row r="33" spans="1:11" x14ac:dyDescent="0.25">
      <c r="A33">
        <v>79</v>
      </c>
      <c r="B33" s="33"/>
      <c r="C33" s="33"/>
      <c r="D33" s="34"/>
      <c r="E33" s="34"/>
      <c r="F33" s="34"/>
      <c r="G33" s="34"/>
      <c r="H33" s="11" t="str">
        <f>IF(D33="x",Antrag!$C$21,"")</f>
        <v/>
      </c>
      <c r="I33" s="11" t="str">
        <f>IF(E33="x",Antrag!$C$22,"")</f>
        <v/>
      </c>
      <c r="J33" s="11" t="str">
        <f>IF(F33="x",Antrag!$C$23,"")</f>
        <v/>
      </c>
      <c r="K33" s="11" t="str">
        <f>IF(G33="x",Antrag!$C$24,"")</f>
        <v/>
      </c>
    </row>
    <row r="34" spans="1:11" x14ac:dyDescent="0.25">
      <c r="A34">
        <v>80</v>
      </c>
      <c r="B34" s="32"/>
      <c r="C34" s="32"/>
      <c r="D34" s="35"/>
      <c r="E34" s="35"/>
      <c r="F34" s="35"/>
      <c r="G34" s="35"/>
      <c r="H34" s="11" t="str">
        <f>IF(D34="x",Antrag!$C$21,"")</f>
        <v/>
      </c>
      <c r="I34" s="11" t="str">
        <f>IF(E34="x",Antrag!$C$22,"")</f>
        <v/>
      </c>
      <c r="J34" s="11" t="str">
        <f>IF(F34="x",Antrag!$C$23,"")</f>
        <v/>
      </c>
      <c r="K34" s="11" t="str">
        <f>IF(G34="x",Antrag!$C$24,"")</f>
        <v/>
      </c>
    </row>
    <row r="35" spans="1:11" x14ac:dyDescent="0.25">
      <c r="A35">
        <v>81</v>
      </c>
      <c r="B35" s="33"/>
      <c r="C35" s="33"/>
      <c r="D35" s="34"/>
      <c r="E35" s="34"/>
      <c r="F35" s="34"/>
      <c r="G35" s="34"/>
      <c r="H35" s="11" t="str">
        <f>IF(D35="x",Antrag!$C$21,"")</f>
        <v/>
      </c>
      <c r="I35" s="11" t="str">
        <f>IF(E35="x",Antrag!$C$22,"")</f>
        <v/>
      </c>
      <c r="J35" s="11" t="str">
        <f>IF(F35="x",Antrag!$C$23,"")</f>
        <v/>
      </c>
      <c r="K35" s="11" t="str">
        <f>IF(G35="x",Antrag!$C$24,"")</f>
        <v/>
      </c>
    </row>
    <row r="36" spans="1:11" x14ac:dyDescent="0.25">
      <c r="A36">
        <v>82</v>
      </c>
      <c r="B36" s="32"/>
      <c r="C36" s="32"/>
      <c r="D36" s="35"/>
      <c r="E36" s="35"/>
      <c r="F36" s="35"/>
      <c r="G36" s="35"/>
      <c r="H36" s="11" t="str">
        <f>IF(D36="x",Antrag!$C$21,"")</f>
        <v/>
      </c>
      <c r="I36" s="11" t="str">
        <f>IF(E36="x",Antrag!$C$22,"")</f>
        <v/>
      </c>
      <c r="J36" s="11" t="str">
        <f>IF(F36="x",Antrag!$C$23,"")</f>
        <v/>
      </c>
      <c r="K36" s="11" t="str">
        <f>IF(G36="x",Antrag!$C$24,"")</f>
        <v/>
      </c>
    </row>
    <row r="37" spans="1:11" x14ac:dyDescent="0.25">
      <c r="A37">
        <v>83</v>
      </c>
      <c r="B37" s="33"/>
      <c r="C37" s="33"/>
      <c r="D37" s="34"/>
      <c r="E37" s="34"/>
      <c r="F37" s="34"/>
      <c r="G37" s="34"/>
      <c r="H37" s="11" t="str">
        <f>IF(D37="x",Antrag!$C$21,"")</f>
        <v/>
      </c>
      <c r="I37" s="11" t="str">
        <f>IF(E37="x",Antrag!$C$22,"")</f>
        <v/>
      </c>
      <c r="J37" s="11" t="str">
        <f>IF(F37="x",Antrag!$C$23,"")</f>
        <v/>
      </c>
      <c r="K37" s="11" t="str">
        <f>IF(G37="x",Antrag!$C$24,"")</f>
        <v/>
      </c>
    </row>
    <row r="38" spans="1:11" x14ac:dyDescent="0.25">
      <c r="A38">
        <v>84</v>
      </c>
      <c r="B38" s="32"/>
      <c r="C38" s="32"/>
      <c r="D38" s="35"/>
      <c r="E38" s="35"/>
      <c r="F38" s="35"/>
      <c r="G38" s="35"/>
      <c r="H38" s="11" t="str">
        <f>IF(D38="x",Antrag!$C$21,"")</f>
        <v/>
      </c>
      <c r="I38" s="11" t="str">
        <f>IF(E38="x",Antrag!$C$22,"")</f>
        <v/>
      </c>
      <c r="J38" s="11" t="str">
        <f>IF(F38="x",Antrag!$C$23,"")</f>
        <v/>
      </c>
      <c r="K38" s="11" t="str">
        <f>IF(G38="x",Antrag!$C$24,"")</f>
        <v/>
      </c>
    </row>
    <row r="39" spans="1:11" x14ac:dyDescent="0.25">
      <c r="A39">
        <v>85</v>
      </c>
      <c r="B39" s="33"/>
      <c r="C39" s="33"/>
      <c r="D39" s="34"/>
      <c r="E39" s="34"/>
      <c r="F39" s="34"/>
      <c r="G39" s="34"/>
      <c r="H39" s="11" t="str">
        <f>IF(D39="x",Antrag!$C$21,"")</f>
        <v/>
      </c>
      <c r="I39" s="11" t="str">
        <f>IF(E39="x",Antrag!$C$22,"")</f>
        <v/>
      </c>
      <c r="J39" s="11" t="str">
        <f>IF(F39="x",Antrag!$C$23,"")</f>
        <v/>
      </c>
      <c r="K39" s="11" t="str">
        <f>IF(G39="x",Antrag!$C$24,"")</f>
        <v/>
      </c>
    </row>
    <row r="40" spans="1:11" x14ac:dyDescent="0.25">
      <c r="A40">
        <v>86</v>
      </c>
      <c r="B40" s="32"/>
      <c r="C40" s="32"/>
      <c r="D40" s="35"/>
      <c r="E40" s="35"/>
      <c r="F40" s="35"/>
      <c r="G40" s="35"/>
      <c r="H40" s="11" t="str">
        <f>IF(D40="x",Antrag!$C$21,"")</f>
        <v/>
      </c>
      <c r="I40" s="11" t="str">
        <f>IF(E40="x",Antrag!$C$22,"")</f>
        <v/>
      </c>
      <c r="J40" s="11" t="str">
        <f>IF(F40="x",Antrag!$C$23,"")</f>
        <v/>
      </c>
      <c r="K40" s="11" t="str">
        <f>IF(G40="x",Antrag!$C$24,"")</f>
        <v/>
      </c>
    </row>
    <row r="41" spans="1:11" x14ac:dyDescent="0.25">
      <c r="A41">
        <v>87</v>
      </c>
      <c r="B41" s="33"/>
      <c r="C41" s="33"/>
      <c r="D41" s="34"/>
      <c r="E41" s="34"/>
      <c r="F41" s="34"/>
      <c r="G41" s="34"/>
      <c r="H41" s="11" t="str">
        <f>IF(D41="x",Antrag!$C$21,"")</f>
        <v/>
      </c>
      <c r="I41" s="11" t="str">
        <f>IF(E41="x",Antrag!$C$22,"")</f>
        <v/>
      </c>
      <c r="J41" s="11" t="str">
        <f>IF(F41="x",Antrag!$C$23,"")</f>
        <v/>
      </c>
      <c r="K41" s="11" t="str">
        <f>IF(G41="x",Antrag!$C$24,"")</f>
        <v/>
      </c>
    </row>
    <row r="42" spans="1:11" x14ac:dyDescent="0.25">
      <c r="A42">
        <v>88</v>
      </c>
      <c r="B42" s="32"/>
      <c r="C42" s="32"/>
      <c r="D42" s="35"/>
      <c r="E42" s="35"/>
      <c r="F42" s="35"/>
      <c r="G42" s="35"/>
      <c r="H42" s="11" t="str">
        <f>IF(D42="x",Antrag!$C$21,"")</f>
        <v/>
      </c>
      <c r="I42" s="11" t="str">
        <f>IF(E42="x",Antrag!$C$22,"")</f>
        <v/>
      </c>
      <c r="J42" s="11" t="str">
        <f>IF(F42="x",Antrag!$C$23,"")</f>
        <v/>
      </c>
      <c r="K42" s="11" t="str">
        <f>IF(G42="x",Antrag!$C$24,"")</f>
        <v/>
      </c>
    </row>
    <row r="43" spans="1:11" x14ac:dyDescent="0.25">
      <c r="A43">
        <v>89</v>
      </c>
      <c r="B43" s="33"/>
      <c r="C43" s="33"/>
      <c r="D43" s="34"/>
      <c r="E43" s="34"/>
      <c r="F43" s="34"/>
      <c r="G43" s="34"/>
      <c r="H43" s="11" t="str">
        <f>IF(D43="x",Antrag!$C$21,"")</f>
        <v/>
      </c>
      <c r="I43" s="11" t="str">
        <f>IF(E43="x",Antrag!$C$22,"")</f>
        <v/>
      </c>
      <c r="J43" s="11" t="str">
        <f>IF(F43="x",Antrag!$C$23,"")</f>
        <v/>
      </c>
      <c r="K43" s="11" t="str">
        <f>IF(G43="x",Antrag!$C$24,"")</f>
        <v/>
      </c>
    </row>
    <row r="44" spans="1:11" x14ac:dyDescent="0.25">
      <c r="A44">
        <v>90</v>
      </c>
      <c r="B44" s="32"/>
      <c r="C44" s="32"/>
      <c r="D44" s="35"/>
      <c r="E44" s="35"/>
      <c r="F44" s="35"/>
      <c r="G44" s="35"/>
      <c r="H44" s="11" t="str">
        <f>IF(D44="x",Antrag!$C$21,"")</f>
        <v/>
      </c>
      <c r="I44" s="11" t="str">
        <f>IF(E44="x",Antrag!$C$22,"")</f>
        <v/>
      </c>
      <c r="J44" s="11" t="str">
        <f>IF(F44="x",Antrag!$C$23,"")</f>
        <v/>
      </c>
      <c r="K44" s="11" t="str">
        <f>IF(G44="x",Antrag!$C$24,"")</f>
        <v/>
      </c>
    </row>
    <row r="45" spans="1:11" x14ac:dyDescent="0.25">
      <c r="A45">
        <v>91</v>
      </c>
      <c r="B45" s="33"/>
      <c r="C45" s="33"/>
      <c r="D45" s="34"/>
      <c r="E45" s="34"/>
      <c r="F45" s="34"/>
      <c r="G45" s="34"/>
      <c r="H45" s="11" t="str">
        <f>IF(D45="x",Antrag!$C$21,"")</f>
        <v/>
      </c>
      <c r="I45" s="11" t="str">
        <f>IF(E45="x",Antrag!$C$22,"")</f>
        <v/>
      </c>
      <c r="J45" s="11" t="str">
        <f>IF(F45="x",Antrag!$C$23,"")</f>
        <v/>
      </c>
      <c r="K45" s="11" t="str">
        <f>IF(G45="x",Antrag!$C$24,"")</f>
        <v/>
      </c>
    </row>
    <row r="46" spans="1:11" x14ac:dyDescent="0.25">
      <c r="A46">
        <v>92</v>
      </c>
      <c r="B46" s="32"/>
      <c r="C46" s="32"/>
      <c r="D46" s="35"/>
      <c r="E46" s="35"/>
      <c r="F46" s="35"/>
      <c r="G46" s="35"/>
      <c r="H46" s="11" t="str">
        <f>IF(D46="x",Antrag!$C$21,"")</f>
        <v/>
      </c>
      <c r="I46" s="11" t="str">
        <f>IF(E46="x",Antrag!$C$22,"")</f>
        <v/>
      </c>
      <c r="J46" s="11" t="str">
        <f>IF(F46="x",Antrag!$C$23,"")</f>
        <v/>
      </c>
      <c r="K46" s="11" t="str">
        <f>IF(G46="x",Antrag!$C$24,"")</f>
        <v/>
      </c>
    </row>
    <row r="47" spans="1:11" x14ac:dyDescent="0.25">
      <c r="A47">
        <v>93</v>
      </c>
      <c r="B47" s="33"/>
      <c r="C47" s="33"/>
      <c r="D47" s="34"/>
      <c r="E47" s="34"/>
      <c r="F47" s="34"/>
      <c r="G47" s="34"/>
      <c r="H47" s="11" t="str">
        <f>IF(D47="x",Antrag!$C$21,"")</f>
        <v/>
      </c>
      <c r="I47" s="11" t="str">
        <f>IF(E47="x",Antrag!$C$22,"")</f>
        <v/>
      </c>
      <c r="J47" s="11" t="str">
        <f>IF(F47="x",Antrag!$C$23,"")</f>
        <v/>
      </c>
      <c r="K47" s="11" t="str">
        <f>IF(G47="x",Antrag!$C$24,"")</f>
        <v/>
      </c>
    </row>
    <row r="48" spans="1:11" x14ac:dyDescent="0.25">
      <c r="A48">
        <v>94</v>
      </c>
      <c r="B48" s="32"/>
      <c r="C48" s="32"/>
      <c r="D48" s="35"/>
      <c r="E48" s="35"/>
      <c r="F48" s="35"/>
      <c r="G48" s="35"/>
      <c r="H48" s="11" t="str">
        <f>IF(D48="x",Antrag!$C$21,"")</f>
        <v/>
      </c>
      <c r="I48" s="11" t="str">
        <f>IF(E48="x",Antrag!$C$22,"")</f>
        <v/>
      </c>
      <c r="J48" s="11" t="str">
        <f>IF(F48="x",Antrag!$C$23,"")</f>
        <v/>
      </c>
      <c r="K48" s="11" t="str">
        <f>IF(G48="x",Antrag!$C$24,"")</f>
        <v/>
      </c>
    </row>
    <row r="49" spans="1:11" x14ac:dyDescent="0.25">
      <c r="A49">
        <v>95</v>
      </c>
      <c r="B49" s="33"/>
      <c r="C49" s="33"/>
      <c r="D49" s="34"/>
      <c r="E49" s="34"/>
      <c r="F49" s="34"/>
      <c r="G49" s="34"/>
      <c r="H49" s="11" t="str">
        <f>IF(D49="x",Antrag!$C$21,"")</f>
        <v/>
      </c>
      <c r="I49" s="11" t="str">
        <f>IF(E49="x",Antrag!$C$22,"")</f>
        <v/>
      </c>
      <c r="J49" s="11" t="str">
        <f>IF(F49="x",Antrag!$C$23,"")</f>
        <v/>
      </c>
      <c r="K49" s="11" t="str">
        <f>IF(G49="x",Antrag!$C$24,"")</f>
        <v/>
      </c>
    </row>
    <row r="50" spans="1:11" x14ac:dyDescent="0.25">
      <c r="A50">
        <v>96</v>
      </c>
      <c r="B50" s="32"/>
      <c r="C50" s="32"/>
      <c r="D50" s="35"/>
      <c r="E50" s="35"/>
      <c r="F50" s="35"/>
      <c r="G50" s="35"/>
      <c r="H50" s="11" t="str">
        <f>IF(D50="x",Antrag!$C$21,"")</f>
        <v/>
      </c>
      <c r="I50" s="11" t="str">
        <f>IF(E50="x",Antrag!$C$22,"")</f>
        <v/>
      </c>
      <c r="J50" s="11" t="str">
        <f>IF(F50="x",Antrag!$C$23,"")</f>
        <v/>
      </c>
      <c r="K50" s="11" t="str">
        <f>IF(G50="x",Antrag!$C$24,"")</f>
        <v/>
      </c>
    </row>
    <row r="51" spans="1:11" x14ac:dyDescent="0.25">
      <c r="A51">
        <v>97</v>
      </c>
      <c r="B51" s="33"/>
      <c r="C51" s="33"/>
      <c r="D51" s="34"/>
      <c r="E51" s="34"/>
      <c r="F51" s="34"/>
      <c r="G51" s="34"/>
      <c r="H51" s="11" t="str">
        <f>IF(D51="x",Antrag!$C$21,"")</f>
        <v/>
      </c>
      <c r="I51" s="11" t="str">
        <f>IF(E51="x",Antrag!$C$22,"")</f>
        <v/>
      </c>
      <c r="J51" s="11" t="str">
        <f>IF(F51="x",Antrag!$C$23,"")</f>
        <v/>
      </c>
      <c r="K51" s="11" t="str">
        <f>IF(G51="x",Antrag!$C$24,"")</f>
        <v/>
      </c>
    </row>
    <row r="52" spans="1:11" x14ac:dyDescent="0.25">
      <c r="A52">
        <v>98</v>
      </c>
      <c r="B52" s="32"/>
      <c r="C52" s="32"/>
      <c r="D52" s="35"/>
      <c r="E52" s="35"/>
      <c r="F52" s="35"/>
      <c r="G52" s="35"/>
      <c r="H52" s="11" t="str">
        <f>IF(D52="x",Antrag!$C$21,"")</f>
        <v/>
      </c>
      <c r="I52" s="11" t="str">
        <f>IF(E52="x",Antrag!$C$22,"")</f>
        <v/>
      </c>
      <c r="J52" s="11" t="str">
        <f>IF(F52="x",Antrag!$C$23,"")</f>
        <v/>
      </c>
      <c r="K52" s="11" t="str">
        <f>IF(G52="x",Antrag!$C$24,"")</f>
        <v/>
      </c>
    </row>
    <row r="53" spans="1:11" x14ac:dyDescent="0.25">
      <c r="A53">
        <v>99</v>
      </c>
      <c r="B53" s="33"/>
      <c r="C53" s="33"/>
      <c r="D53" s="34"/>
      <c r="E53" s="34"/>
      <c r="F53" s="34"/>
      <c r="G53" s="34"/>
      <c r="H53" s="11" t="str">
        <f>IF(D53="x",Antrag!$C$21,"")</f>
        <v/>
      </c>
      <c r="I53" s="11" t="str">
        <f>IF(E53="x",Antrag!$C$22,"")</f>
        <v/>
      </c>
      <c r="J53" s="11" t="str">
        <f>IF(F53="x",Antrag!$C$23,"")</f>
        <v/>
      </c>
      <c r="K53" s="11" t="str">
        <f>IF(G53="x",Antrag!$C$24,"")</f>
        <v/>
      </c>
    </row>
    <row r="54" spans="1:11" x14ac:dyDescent="0.25">
      <c r="A54">
        <v>100</v>
      </c>
      <c r="B54" s="32"/>
      <c r="C54" s="32"/>
      <c r="D54" s="35"/>
      <c r="E54" s="35"/>
      <c r="F54" s="35"/>
      <c r="G54" s="35"/>
      <c r="H54" s="11" t="str">
        <f>IF(D54="x",Antrag!$C$21,"")</f>
        <v/>
      </c>
      <c r="I54" s="11" t="str">
        <f>IF(E54="x",Antrag!$C$22,"")</f>
        <v/>
      </c>
      <c r="J54" s="11" t="str">
        <f>IF(F54="x",Antrag!$C$23,"")</f>
        <v/>
      </c>
      <c r="K54" s="11" t="str">
        <f>IF(G54="x",Antrag!$C$24,"")</f>
        <v/>
      </c>
    </row>
    <row r="55" spans="1:11" x14ac:dyDescent="0.25">
      <c r="A55" s="6"/>
      <c r="B55" s="66">
        <f>COUNTA(B5:B54)</f>
        <v>0</v>
      </c>
      <c r="C55" s="67"/>
      <c r="D55" s="8">
        <f>COUNTA(D5:D54)</f>
        <v>0</v>
      </c>
      <c r="E55" s="8">
        <f>COUNTA(E5:E54)</f>
        <v>0</v>
      </c>
      <c r="F55" s="8">
        <f>COUNTA(F5:F54)</f>
        <v>0</v>
      </c>
      <c r="G55" s="8">
        <f>COUNTA(G5:G54)</f>
        <v>0</v>
      </c>
      <c r="H55" s="9">
        <f>SUM(H5:H54)</f>
        <v>0</v>
      </c>
      <c r="I55" s="9">
        <f>SUM(I5:I54)</f>
        <v>0</v>
      </c>
      <c r="J55" s="9">
        <f>SUM(J5:J54)</f>
        <v>0</v>
      </c>
      <c r="K55" s="9">
        <f>SUM(K5:K54)</f>
        <v>0</v>
      </c>
    </row>
  </sheetData>
  <sheetProtection password="9957" sheet="1" objects="1" scenarios="1" selectLockedCells="1"/>
  <mergeCells count="4">
    <mergeCell ref="D3:G3"/>
    <mergeCell ref="H3:K3"/>
    <mergeCell ref="B3:C3"/>
    <mergeCell ref="B55:C55"/>
  </mergeCells>
  <phoneticPr fontId="4" type="noConversion"/>
  <dataValidations disablePrompts="1" count="1">
    <dataValidation type="list" allowBlank="1" showInputMessage="1" showErrorMessage="1" sqref="D5:G54">
      <formula1>" ,x"</formula1>
    </dataValidation>
  </dataValidations>
  <pageMargins left="0.98425196850393704" right="0.59055118110236227" top="1.1811023622047245" bottom="0.78740157480314965" header="0.31496062992125984" footer="0.31496062992125984"/>
  <pageSetup paperSize="9" scale="85" orientation="portrait" r:id="rId1"/>
  <headerFooter alignWithMargins="0">
    <oddHeader>&amp;L&amp;G&amp;R&amp;"-,Fett"&amp;10&amp;K00B050Judoverband St.Gallen - Thurgau - Appenzell Ausserrhoden</oddHeader>
    <oddFooter>&amp;L&amp;"-,Fett"&amp;10&amp;K00B050www.judoverband-sg-tg-ar.ch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zoomScaleNormal="100" workbookViewId="0">
      <selection activeCell="A7" sqref="A7:B7"/>
    </sheetView>
  </sheetViews>
  <sheetFormatPr baseColWidth="10" defaultRowHeight="15" x14ac:dyDescent="0.25"/>
  <cols>
    <col min="1" max="1" width="30.85546875" customWidth="1"/>
    <col min="2" max="2" width="4.28515625" customWidth="1"/>
    <col min="3" max="6" width="9.140625" customWidth="1"/>
    <col min="7" max="7" width="5.7109375" customWidth="1"/>
    <col min="8" max="8" width="7.7109375" customWidth="1"/>
  </cols>
  <sheetData>
    <row r="1" spans="1:8" ht="18.75" x14ac:dyDescent="0.3">
      <c r="A1" s="17" t="str">
        <f>"Abrechnung "&amp;Antrag!C6</f>
        <v xml:space="preserve">Abrechnung </v>
      </c>
      <c r="G1" s="46" t="s">
        <v>49</v>
      </c>
      <c r="H1" s="47">
        <f>Antrag!H1</f>
        <v>0</v>
      </c>
    </row>
    <row r="3" spans="1:8" ht="15.75" x14ac:dyDescent="0.25">
      <c r="A3" s="72" t="s">
        <v>29</v>
      </c>
      <c r="B3" s="72"/>
      <c r="C3" s="72"/>
      <c r="D3" s="72"/>
      <c r="E3" s="72"/>
      <c r="F3" s="72"/>
      <c r="G3" s="72"/>
      <c r="H3" s="72"/>
    </row>
    <row r="4" spans="1:8" x14ac:dyDescent="0.25">
      <c r="A4" t="s">
        <v>30</v>
      </c>
    </row>
    <row r="6" spans="1:8" x14ac:dyDescent="0.25">
      <c r="A6" s="1" t="s">
        <v>31</v>
      </c>
      <c r="B6" s="1"/>
      <c r="C6" s="14" t="s">
        <v>32</v>
      </c>
      <c r="D6" s="14" t="s">
        <v>15</v>
      </c>
    </row>
    <row r="7" spans="1:8" x14ac:dyDescent="0.25">
      <c r="A7" s="69"/>
      <c r="B7" s="69"/>
      <c r="C7" s="32"/>
      <c r="D7" s="31"/>
    </row>
    <row r="8" spans="1:8" x14ac:dyDescent="0.25">
      <c r="A8" s="69"/>
      <c r="B8" s="69"/>
      <c r="C8" s="32"/>
      <c r="D8" s="31"/>
    </row>
    <row r="9" spans="1:8" x14ac:dyDescent="0.25">
      <c r="A9" s="69"/>
      <c r="B9" s="69"/>
      <c r="C9" s="32"/>
      <c r="D9" s="31"/>
    </row>
    <row r="10" spans="1:8" x14ac:dyDescent="0.25">
      <c r="A10" s="69"/>
      <c r="B10" s="69"/>
      <c r="C10" s="32"/>
      <c r="D10" s="31"/>
    </row>
    <row r="11" spans="1:8" x14ac:dyDescent="0.25">
      <c r="A11" s="69"/>
      <c r="B11" s="69"/>
      <c r="C11" s="32"/>
      <c r="D11" s="31"/>
    </row>
    <row r="12" spans="1:8" x14ac:dyDescent="0.25">
      <c r="A12" s="69"/>
      <c r="B12" s="69"/>
      <c r="C12" s="32"/>
      <c r="D12" s="31"/>
    </row>
    <row r="13" spans="1:8" x14ac:dyDescent="0.25">
      <c r="A13" s="69"/>
      <c r="B13" s="69"/>
      <c r="C13" s="32"/>
      <c r="D13" s="31"/>
    </row>
    <row r="14" spans="1:8" x14ac:dyDescent="0.25">
      <c r="A14" s="69"/>
      <c r="B14" s="69"/>
      <c r="C14" s="32"/>
      <c r="D14" s="31"/>
    </row>
    <row r="15" spans="1:8" x14ac:dyDescent="0.25">
      <c r="A15" s="69"/>
      <c r="B15" s="69"/>
      <c r="C15" s="32"/>
      <c r="D15" s="31"/>
    </row>
    <row r="16" spans="1:8" x14ac:dyDescent="0.25">
      <c r="A16" s="69"/>
      <c r="B16" s="69"/>
      <c r="C16" s="32"/>
      <c r="D16" s="31"/>
    </row>
    <row r="17" spans="1:8" x14ac:dyDescent="0.25">
      <c r="A17" s="69"/>
      <c r="B17" s="69"/>
      <c r="C17" s="32"/>
      <c r="D17" s="31"/>
    </row>
    <row r="18" spans="1:8" x14ac:dyDescent="0.25">
      <c r="A18" s="70" t="s">
        <v>33</v>
      </c>
      <c r="B18" s="70"/>
      <c r="C18" s="36"/>
      <c r="D18" s="37">
        <f>SUM(D7:D17)</f>
        <v>0</v>
      </c>
    </row>
    <row r="21" spans="1:8" ht="15.75" x14ac:dyDescent="0.25">
      <c r="A21" s="72" t="s">
        <v>19</v>
      </c>
      <c r="B21" s="72"/>
      <c r="C21" s="72"/>
      <c r="D21" s="72"/>
      <c r="E21" s="72"/>
      <c r="F21" s="72"/>
      <c r="G21" s="72"/>
      <c r="H21" s="72"/>
    </row>
    <row r="22" spans="1:8" x14ac:dyDescent="0.25">
      <c r="A22" t="s">
        <v>34</v>
      </c>
    </row>
    <row r="24" spans="1:8" x14ac:dyDescent="0.25">
      <c r="C24" s="26" t="s">
        <v>8</v>
      </c>
      <c r="D24" s="18" t="s">
        <v>9</v>
      </c>
      <c r="E24" s="41" t="s">
        <v>47</v>
      </c>
      <c r="F24" s="22" t="s">
        <v>16</v>
      </c>
    </row>
    <row r="25" spans="1:8" x14ac:dyDescent="0.25">
      <c r="A25" t="s">
        <v>6</v>
      </c>
      <c r="C25" s="26">
        <f>'Teilnehmer 1-50'!D55+'Teilnehmer 51-100'!D55</f>
        <v>0</v>
      </c>
      <c r="D25" s="18">
        <f>'Teilnehmer 1-50'!E55+'Teilnehmer 51-100'!E55</f>
        <v>0</v>
      </c>
      <c r="E25" s="41">
        <f>'Teilnehmer 1-50'!F55+'Teilnehmer 51-100'!F55</f>
        <v>0</v>
      </c>
      <c r="F25" s="22">
        <f>'Teilnehmer 1-50'!G55+'Teilnehmer 51-100'!G55</f>
        <v>0</v>
      </c>
    </row>
    <row r="26" spans="1:8" x14ac:dyDescent="0.25">
      <c r="A26" t="s">
        <v>41</v>
      </c>
      <c r="C26" s="27">
        <f>'Teilnehmer 1-50'!H55+'Teilnehmer 51-100'!H55</f>
        <v>0</v>
      </c>
      <c r="D26" s="20">
        <f>'Teilnehmer 1-50'!I55+'Teilnehmer 51-100'!I55</f>
        <v>0</v>
      </c>
      <c r="E26" s="42">
        <f>'Teilnehmer 1-50'!J55+'Teilnehmer 51-100'!J55</f>
        <v>0</v>
      </c>
      <c r="F26" s="23">
        <f>'Teilnehmer 1-50'!K55+'Teilnehmer 51-100'!K55</f>
        <v>0</v>
      </c>
    </row>
    <row r="29" spans="1:8" ht="15.75" x14ac:dyDescent="0.25">
      <c r="A29" s="72" t="s">
        <v>40</v>
      </c>
      <c r="B29" s="72"/>
      <c r="C29" s="72"/>
      <c r="D29" s="72"/>
      <c r="E29" s="72"/>
      <c r="F29" s="72"/>
      <c r="G29" s="72"/>
      <c r="H29" s="72"/>
    </row>
    <row r="30" spans="1:8" s="2" customFormat="1" x14ac:dyDescent="0.25"/>
    <row r="31" spans="1:8" x14ac:dyDescent="0.25">
      <c r="A31" t="s">
        <v>35</v>
      </c>
      <c r="C31" s="26" t="s">
        <v>8</v>
      </c>
      <c r="D31" s="18" t="s">
        <v>9</v>
      </c>
      <c r="E31" s="41" t="s">
        <v>47</v>
      </c>
      <c r="F31" s="22" t="s">
        <v>16</v>
      </c>
    </row>
    <row r="32" spans="1:8" x14ac:dyDescent="0.25">
      <c r="A32" t="s">
        <v>36</v>
      </c>
      <c r="C32" s="71">
        <f>D18</f>
        <v>0</v>
      </c>
      <c r="D32" s="71"/>
      <c r="E32" s="71"/>
      <c r="F32" s="71"/>
    </row>
    <row r="33" spans="1:8" x14ac:dyDescent="0.25">
      <c r="A33" t="s">
        <v>42</v>
      </c>
      <c r="C33" s="71">
        <f>IF(OR(C32=0,SUM(C25:F25)=0),0,C32/SUM(C25:F25))</f>
        <v>0</v>
      </c>
      <c r="D33" s="71"/>
      <c r="E33" s="71"/>
      <c r="F33" s="71"/>
    </row>
    <row r="34" spans="1:8" x14ac:dyDescent="0.25">
      <c r="A34" t="s">
        <v>39</v>
      </c>
      <c r="B34" s="3"/>
      <c r="C34" s="28">
        <f>$C$33*C25</f>
        <v>0</v>
      </c>
      <c r="D34" s="19">
        <f t="shared" ref="D34:F34" si="0">$C$33*D25</f>
        <v>0</v>
      </c>
      <c r="E34" s="43">
        <f t="shared" si="0"/>
        <v>0</v>
      </c>
      <c r="F34" s="24">
        <f t="shared" si="0"/>
        <v>0</v>
      </c>
    </row>
    <row r="35" spans="1:8" x14ac:dyDescent="0.25">
      <c r="A35" t="s">
        <v>37</v>
      </c>
      <c r="B35" s="3"/>
      <c r="C35" s="27">
        <f>C26</f>
        <v>0</v>
      </c>
      <c r="D35" s="20">
        <f>D26</f>
        <v>0</v>
      </c>
      <c r="E35" s="42">
        <f>E26</f>
        <v>0</v>
      </c>
      <c r="F35" s="23">
        <f>F26</f>
        <v>0</v>
      </c>
    </row>
    <row r="36" spans="1:8" x14ac:dyDescent="0.25">
      <c r="A36" s="1" t="s">
        <v>38</v>
      </c>
      <c r="B36" s="4"/>
      <c r="C36" s="29">
        <f>C34-C35</f>
        <v>0</v>
      </c>
      <c r="D36" s="21">
        <f>D34-D35</f>
        <v>0</v>
      </c>
      <c r="E36" s="44">
        <f>E34-E35</f>
        <v>0</v>
      </c>
      <c r="F36" s="25">
        <f>F34-F35</f>
        <v>0</v>
      </c>
    </row>
    <row r="39" spans="1:8" ht="30" customHeight="1" x14ac:dyDescent="0.25">
      <c r="A39" s="68" t="s">
        <v>43</v>
      </c>
      <c r="B39" s="68"/>
      <c r="C39" s="68"/>
      <c r="D39" s="68"/>
      <c r="E39" s="68"/>
      <c r="F39" s="68"/>
      <c r="G39" s="68"/>
      <c r="H39" s="68"/>
    </row>
  </sheetData>
  <sheetProtection password="9957" sheet="1" objects="1" scenarios="1" selectLockedCells="1"/>
  <mergeCells count="18">
    <mergeCell ref="A7:B7"/>
    <mergeCell ref="A3:H3"/>
    <mergeCell ref="A21:H21"/>
    <mergeCell ref="A29:H29"/>
    <mergeCell ref="A39:H39"/>
    <mergeCell ref="A9:B9"/>
    <mergeCell ref="A10:B10"/>
    <mergeCell ref="A11:B11"/>
    <mergeCell ref="A8:B8"/>
    <mergeCell ref="A18:B18"/>
    <mergeCell ref="C32:F32"/>
    <mergeCell ref="C33:F33"/>
    <mergeCell ref="A12:B12"/>
    <mergeCell ref="A13:B13"/>
    <mergeCell ref="A14:B14"/>
    <mergeCell ref="A15:B15"/>
    <mergeCell ref="A16:B16"/>
    <mergeCell ref="A17:B17"/>
  </mergeCells>
  <phoneticPr fontId="4" type="noConversion"/>
  <pageMargins left="0.98425196850393704" right="0.78740157480314965" top="1.1811023622047245" bottom="0.78740157480314965" header="0.31496062992125984" footer="0.31496062992125984"/>
  <pageSetup paperSize="9" scale="97" orientation="portrait" r:id="rId1"/>
  <headerFooter>
    <oddHeader>&amp;L&amp;G&amp;R&amp;"-,Fett"&amp;10&amp;K00B050Judoverband St.Gallen - Thurgau - Appenzell Ausserrhoden</oddHeader>
    <oddFooter>&amp;L&amp;"-,Fett"&amp;10&amp;K00B050www.judoverband-sg-tg-ar.ch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Antrag</vt:lpstr>
      <vt:lpstr>Teilnehmer 1-50</vt:lpstr>
      <vt:lpstr>Teilnehmer 51-100</vt:lpstr>
      <vt:lpstr>Abrechnung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Peter</dc:creator>
  <cp:lastModifiedBy>Marco Peter</cp:lastModifiedBy>
  <cp:lastPrinted>2009-03-06T15:56:19Z</cp:lastPrinted>
  <dcterms:created xsi:type="dcterms:W3CDTF">2009-02-28T13:09:50Z</dcterms:created>
  <dcterms:modified xsi:type="dcterms:W3CDTF">2012-12-16T19:28:41Z</dcterms:modified>
</cp:coreProperties>
</file>